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r0284\Desktop\vorlagen\"/>
    </mc:Choice>
  </mc:AlternateContent>
  <workbookProtection workbookAlgorithmName="SHA-512" workbookHashValue="B8O0y3u7tlNDbC0Tmxv/3fe0ll3I/KRiCavzurZYfr16+Sr7TUtOQSGm3xfXIq9mRNVTbZUaKGbsyYCYFCiZhA==" workbookSaltValue="ImO5vfc1n+GVGHvy+ykO6w==" workbookSpinCount="100000" lockStructure="1"/>
  <bookViews>
    <workbookView xWindow="-120" yWindow="-120" windowWidth="29040" windowHeight="17640"/>
  </bookViews>
  <sheets>
    <sheet name="Zwischenverwendungsnachweis" sheetId="1" r:id="rId1"/>
    <sheet name="Tabelle2" sheetId="2" state="hidden" r:id="rId2"/>
    <sheet name="Tabelle3" sheetId="3" state="hidden" r:id="rId3"/>
    <sheet name="Tabelle1" sheetId="4" state="hidden" r:id="rId4"/>
    <sheet name="Tabelle4" sheetId="5" state="hidden" r:id="rId5"/>
    <sheet name="Tabelle5" sheetId="6" state="hidden" r:id="rId6"/>
  </sheets>
  <definedNames>
    <definedName name="_xlnm.Print_Area" localSheetId="0">Zwischenverwendungsnachweis!$A$1:$M$130</definedName>
  </definedNames>
  <calcPr calcId="191029"/>
  <customWorkbookViews>
    <customWorkbookView name="Zimmermann, Regina - Persönliche Ansicht" guid="{32D26F4F-430F-4E58-B3A3-C8E0D59727BC}" mergeInterval="0" personalView="1" maximized="1" windowWidth="1676" windowHeight="76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1" l="1"/>
  <c r="L66" i="1"/>
  <c r="L67" i="1"/>
  <c r="L68" i="1"/>
  <c r="L69" i="1"/>
  <c r="L64" i="1"/>
  <c r="L46" i="1"/>
  <c r="K92" i="1"/>
  <c r="J56" i="1" l="1"/>
  <c r="L86" i="1"/>
  <c r="L87" i="1"/>
  <c r="L88" i="1"/>
  <c r="L89" i="1"/>
  <c r="L90" i="1"/>
  <c r="L85" i="1"/>
  <c r="L78" i="1" l="1"/>
  <c r="L71" i="1"/>
  <c r="L50" i="1"/>
  <c r="L48" i="1"/>
  <c r="L43" i="1"/>
  <c r="L72" i="1" l="1"/>
  <c r="L73" i="1"/>
  <c r="L74" i="1"/>
  <c r="L75" i="1"/>
  <c r="L76" i="1"/>
  <c r="L58" i="1"/>
  <c r="L59" i="1"/>
  <c r="L60" i="1"/>
  <c r="L61" i="1"/>
  <c r="L62" i="1"/>
  <c r="L57" i="1"/>
  <c r="L51" i="1"/>
  <c r="L52" i="1"/>
  <c r="L53" i="1"/>
  <c r="L54" i="1"/>
  <c r="L55" i="1"/>
  <c r="L44" i="1"/>
  <c r="L45" i="1"/>
  <c r="L47" i="1"/>
  <c r="I92" i="1" l="1"/>
  <c r="L77" i="1"/>
  <c r="M71" i="1" s="1"/>
  <c r="L70" i="1"/>
  <c r="M64" i="1" s="1"/>
  <c r="L63" i="1"/>
  <c r="M57" i="1" s="1"/>
  <c r="L49" i="1"/>
  <c r="J77" i="1"/>
  <c r="J70" i="1"/>
  <c r="J63" i="1"/>
  <c r="L56" i="1"/>
  <c r="M50" i="1" s="1"/>
  <c r="J49" i="1"/>
  <c r="M43" i="1" l="1"/>
  <c r="C97" i="1"/>
  <c r="A97" i="1"/>
  <c r="L83" i="1" l="1"/>
  <c r="L82" i="1"/>
  <c r="L81" i="1"/>
  <c r="L80" i="1"/>
  <c r="L79" i="1"/>
  <c r="I97" i="1"/>
  <c r="K97" i="1" l="1"/>
  <c r="J91" i="1" l="1"/>
  <c r="L84" i="1"/>
  <c r="J84" i="1"/>
  <c r="J92" i="1" l="1"/>
  <c r="M78" i="1"/>
  <c r="E33" i="1"/>
  <c r="C33" i="1"/>
  <c r="L91" i="1"/>
  <c r="L92" i="1" s="1"/>
  <c r="M92" i="1" l="1"/>
  <c r="J104" i="1" s="1"/>
  <c r="M85" i="1"/>
</calcChain>
</file>

<file path=xl/sharedStrings.xml><?xml version="1.0" encoding="utf-8"?>
<sst xmlns="http://schemas.openxmlformats.org/spreadsheetml/2006/main" count="85" uniqueCount="78">
  <si>
    <t>Vor- und Zuname</t>
  </si>
  <si>
    <t>Summe</t>
  </si>
  <si>
    <t>SFKA</t>
  </si>
  <si>
    <t>VFKA</t>
  </si>
  <si>
    <t>a</t>
  </si>
  <si>
    <t>b</t>
  </si>
  <si>
    <t>III. Bestätigungen</t>
  </si>
  <si>
    <t>(Ort, Datum)</t>
  </si>
  <si>
    <t>(rechtsverbindliche Unterschrift)</t>
  </si>
  <si>
    <t>(Zuwendungsempfänger/in)</t>
  </si>
  <si>
    <t>Bezirksregierung Arnsberg</t>
  </si>
  <si>
    <t>Dezernat 36, Kompetenzzentrum für Integration</t>
  </si>
  <si>
    <t>Seibertzstraße 1</t>
  </si>
  <si>
    <t>59821 Arnsberg</t>
  </si>
  <si>
    <t>über</t>
  </si>
  <si>
    <t>Ausgabenart</t>
  </si>
  <si>
    <t>(Name, Funktion)</t>
  </si>
  <si>
    <t>Landrätin</t>
  </si>
  <si>
    <t>Landrat</t>
  </si>
  <si>
    <t>Oberbürgermeisterin</t>
  </si>
  <si>
    <t>Oberbürgermeister</t>
  </si>
  <si>
    <t>der</t>
  </si>
  <si>
    <t>des</t>
  </si>
  <si>
    <t>Städteregionsrat</t>
  </si>
  <si>
    <t xml:space="preserve">Es wird bestätigt, dass
- die Allgemeinen und Besonderen Nebenbestimmungen des Zuwendungsbescheids beachtet wurden,
- die Ausgaben notwendig waren, wirtschaftlich und sparsam verfahren worden ist und die Angaben im Verwendungsnachweis mit den Büchern und Belegen übereinstimmen,
- die Inventarisierung der mit der Zuwendung beschafften Gegenstände -soweit nach GemHVO bzw. Zuwendungsbescheid vorgesehen- vorgenommen wurde,
- die für Sachausgaben erhaltenen Landesmittel entsprechend der o.g. Richtlinie verwendet wurden,
- Einnahmen durch Spenden, Leistungen Dritter und andere öffentlichen Förderungen für den Zuwendungszweck </t>
  </si>
  <si>
    <t>Max. Festbetrag
pro Jahr
und Stelle
gem. 
Richtlinie
in €</t>
  </si>
  <si>
    <t>1. FK-
Stelle</t>
  </si>
  <si>
    <t>2. FK-
Stelle</t>
  </si>
  <si>
    <t>insgesamt:</t>
  </si>
  <si>
    <t xml:space="preserve"> erfolgt.</t>
  </si>
  <si>
    <r>
      <t xml:space="preserve">   </t>
    </r>
    <r>
      <rPr>
        <b/>
        <u/>
        <sz val="11"/>
        <color theme="1"/>
        <rFont val="Calibri"/>
        <family val="2"/>
        <scheme val="minor"/>
      </rPr>
      <t>nicht</t>
    </r>
    <r>
      <rPr>
        <b/>
        <sz val="11"/>
        <color theme="1"/>
        <rFont val="Calibri"/>
        <family val="2"/>
        <scheme val="minor"/>
      </rPr>
      <t xml:space="preserve"> vorlagen                                 bzw. in Höhe von</t>
    </r>
  </si>
  <si>
    <t xml:space="preserve">           vom</t>
  </si>
  <si>
    <t xml:space="preserve">     abgeschlossen (mit Ausnahme des kommunalen Beitrags).</t>
  </si>
  <si>
    <t>Weitere Auskünfte zum VN erteilt (Name, Tel.-Nr., E-Mail):</t>
  </si>
  <si>
    <r>
      <t>Diese Mittel teilen sich wie folgt auf</t>
    </r>
    <r>
      <rPr>
        <sz val="11"/>
        <rFont val="Calibri"/>
        <family val="2"/>
        <scheme val="minor"/>
      </rPr>
      <t>:</t>
    </r>
  </si>
  <si>
    <r>
      <t>bewilligt</t>
    </r>
    <r>
      <rPr>
        <b/>
        <sz val="11"/>
        <color theme="1"/>
        <rFont val="Calibri"/>
        <family val="2"/>
        <scheme val="minor"/>
      </rPr>
      <t xml:space="preserve">
in €</t>
    </r>
  </si>
  <si>
    <t>erhalten 
in €</t>
  </si>
  <si>
    <t xml:space="preserve">erhaltene Zuweisung in €
 </t>
  </si>
  <si>
    <t>bewilligte Zuweisung gem. Bescheid in €</t>
  </si>
  <si>
    <t xml:space="preserve"> ist bereits am </t>
  </si>
  <si>
    <t xml:space="preserve">insgesamt tatsächlich entstandene &amp; förderfähige Sachausgaben in €
</t>
  </si>
  <si>
    <t xml:space="preserve">Minderausgaben in €
</t>
  </si>
  <si>
    <r>
      <t xml:space="preserve">
bewilligte Zuweisung</t>
    </r>
    <r>
      <rPr>
        <b/>
        <u/>
        <sz val="10"/>
        <rFont val="Calibri"/>
        <family val="2"/>
        <scheme val="minor"/>
      </rPr>
      <t xml:space="preserve"> je Stelle</t>
    </r>
    <r>
      <rPr>
        <b/>
        <sz val="10"/>
        <rFont val="Calibri"/>
        <family val="2"/>
        <scheme val="minor"/>
      </rPr>
      <t xml:space="preserve">
gem. Bescheid
 in €
</t>
    </r>
  </si>
  <si>
    <r>
      <t xml:space="preserve">zustehende Zuweisung  </t>
    </r>
    <r>
      <rPr>
        <b/>
        <sz val="10"/>
        <rFont val="Calibri"/>
        <family val="2"/>
        <scheme val="minor"/>
      </rPr>
      <t>in €</t>
    </r>
    <r>
      <rPr>
        <b/>
        <sz val="10"/>
        <color theme="1"/>
        <rFont val="Calibri"/>
        <family val="2"/>
        <scheme val="minor"/>
      </rPr>
      <t xml:space="preserve"> 
 </t>
    </r>
  </si>
  <si>
    <t xml:space="preserve">Die  Erstattung, der nicht verausgabten Landesmittel in Höhe von </t>
  </si>
  <si>
    <t>3. FK-
Stelle</t>
  </si>
  <si>
    <t>4. FK-
Stelle</t>
  </si>
  <si>
    <t>6. FK-
Stelle</t>
  </si>
  <si>
    <t>5. FK-
Stelle</t>
  </si>
  <si>
    <t xml:space="preserve">Bildungsabschluss/ Qualifikation/
beschäftigt als </t>
  </si>
  <si>
    <t>Anzahl der Beschäfti-gungstage im maßgeb- lichen Zeitraum (30 Tage je Monat, max. 360/Jahr)</t>
  </si>
  <si>
    <t xml:space="preserve">zustehende Zuweisung 
(Festbetrag x Stellenanteil x Beschäftigungs-
tage : 360;
jedoch max.
tatsächlich
entstandene
Ausgaben 
gem. Spalte 9)
</t>
  </si>
  <si>
    <t>Minderaus-gaben (erhaltene Zuweisung abzgl. zustehender
Zuweisung)
 in €</t>
  </si>
  <si>
    <r>
      <t xml:space="preserve">VA -
Stelle </t>
    </r>
    <r>
      <rPr>
        <b/>
        <sz val="10"/>
        <color rgb="FFFF0000"/>
        <rFont val="Calibri"/>
        <family val="2"/>
        <scheme val="minor"/>
      </rPr>
      <t>**</t>
    </r>
  </si>
  <si>
    <t xml:space="preserve">** Der maximale Stellenanteil bei der VA-Stelle liegt  bei 0,5. Dies bedeutet 100 % und dies entspricht 22.500,00 €. </t>
  </si>
  <si>
    <t>Durch Zuwendungs- und &amp; Änderungsbescheid/e der Bezirksregierung Arnsberg</t>
  </si>
  <si>
    <t xml:space="preserve">ausgezahlt. </t>
  </si>
  <si>
    <t xml:space="preserve">ERGEBNIS (Minderausgaben Personal- &amp; Sachausgaben abzgl. bereits erfolgter freiwilliger Erstattungen) </t>
  </si>
  <si>
    <t xml:space="preserve">   Aktenzeichen: </t>
  </si>
  <si>
    <t xml:space="preserve">Richtlinie für die Förderung Kommunaler Integrationszentren
Gemeinsamer Runderlass des Ministeriums für Kinder, Jugend, Familie, Gleichstellung, Flucht und Integration und des Ministeriums für Schule und Bildung
</t>
  </si>
  <si>
    <t>I. Sachbericht/ Verfahren Fachdatenerhebung NRW</t>
  </si>
  <si>
    <t xml:space="preserve">1. Die obligatorische Teilnahme am Verfahren Fachdatenerhebung NRW ersetzt den Sachbericht. 
</t>
  </si>
  <si>
    <t>Anlage 8</t>
  </si>
  <si>
    <t>Personalausgaben gemäß Richtlinie 5.4.1.1</t>
  </si>
  <si>
    <t>Sachausgaben gemäß Richtlinie 5.4.1.2</t>
  </si>
  <si>
    <t xml:space="preserve">2. Das Berichtsjahr im Verfahren Fachdatenerhebung NRW wurde am </t>
  </si>
  <si>
    <t>Sachausgaben gemäß Richtlinie  5.4.1.2 /
Die Sachausgaben sind nach erfolgten Ist-Ausgaben abzurechnen</t>
  </si>
  <si>
    <t>Personal gemäß Richtlinie 5.4.1.1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</si>
  <si>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Abhängig vom jeweiligen Vollzeitäquivalent, genaue Angaben kann Ihnen der/die zuständige Personalsachbearbeiter/in geben   
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Personalausgaben bezogen auf den angegebenen Beschäftigungszeitraum und Stellenanteil: Beamte = Bruttogehalt + max. 30% Versorgungszuschlag ohne Beihilfe, Angestellte/ Beschäftigte = Bruttogehalt + Sozialversicherungsbeiträge des Arbeitgebers + Zusatzversorgung Rente (VBL) + Vermögenswirksame Leistungen + evtl. weitere (zu erläuternde) gesetzliche oder tarifvertragliche Verpflichtungen des Arbeitgebers                      
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Nicht Zutreffendes bitte streichen                 
</t>
    </r>
    <r>
      <rPr>
        <sz val="11"/>
        <color theme="1"/>
        <rFont val="Calibri"/>
        <family val="2"/>
        <scheme val="minor"/>
      </rPr>
      <t xml:space="preserve">
</t>
    </r>
    <r>
      <rPr>
        <vertAlign val="superscript"/>
        <sz val="11"/>
        <color theme="1"/>
        <rFont val="Calibri"/>
        <family val="2"/>
        <scheme val="minor"/>
      </rPr>
      <t/>
    </r>
  </si>
  <si>
    <r>
      <t xml:space="preserve"> vorlagen.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</si>
  <si>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bewilligte
FK=Fach-kraft-stelle(n) und VA=Verwal-tungsasiss-tenz </t>
    </r>
    <r>
      <rPr>
        <b/>
        <strike/>
        <sz val="10"/>
        <color theme="1"/>
        <rFont val="Calibri"/>
        <family val="2"/>
        <scheme val="minor"/>
      </rPr>
      <t xml:space="preserve">
</t>
    </r>
  </si>
  <si>
    <r>
      <t xml:space="preserve">landes-
geför-
derter Stellen-anteil 
im KI </t>
    </r>
    <r>
      <rPr>
        <b/>
        <i/>
        <vertAlign val="superscript"/>
        <sz val="10"/>
        <color theme="1"/>
        <rFont val="Calibri"/>
        <family val="2"/>
        <scheme val="minor"/>
      </rPr>
      <t>1</t>
    </r>
  </si>
  <si>
    <r>
      <t xml:space="preserve">tatsächlich entstandene Personalaus-gaben ohne Gemeinkosten entsprechend des angegebe-nen Stellenan-teils und Beschäftigungs-zeitraums 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</si>
  <si>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Verwendungsnachweis: Tätigkeiten und Angebote von Kommunalen Integrationszentren für die Verbesserung der Teilhabe und Integration vor Ort - HHJ 2024</t>
  </si>
  <si>
    <t>wurden zur Finanzierung der o. a. Maßnahme im HHJ 2024 insgesamt</t>
  </si>
  <si>
    <t>Datumsgenaue Beschäftigungszeit innerhalb des Durchführungszeit-raums von … bis ... einschließlich (für das Jahr 2024)</t>
  </si>
  <si>
    <t>erhaltene
Landeszu-
weisung
im HHJ 2024
in €</t>
  </si>
  <si>
    <t xml:space="preserve">II. Zahlenmäßiger Nachweis (für das Haushaltsjahr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</si>
</sst>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2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0" xfId="0" applyFill="1" applyAlignment="1" applyProtection="1"/>
    <xf numFmtId="0" fontId="3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64" fontId="2" fillId="0" borderId="0" xfId="1" applyFont="1" applyFill="1" applyBorder="1" applyAlignment="1" applyProtection="1">
      <alignment horizontal="right" wrapText="1"/>
    </xf>
    <xf numFmtId="164" fontId="2" fillId="0" borderId="0" xfId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wrapText="1"/>
    </xf>
    <xf numFmtId="164" fontId="0" fillId="0" borderId="0" xfId="1" applyFont="1" applyFill="1" applyBorder="1" applyAlignment="1" applyProtection="1">
      <alignment horizontal="right" wrapText="1"/>
    </xf>
    <xf numFmtId="0" fontId="0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 wrapText="1"/>
    </xf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5" fontId="4" fillId="0" borderId="0" xfId="0" applyNumberFormat="1" applyFont="1" applyAlignment="1" applyProtection="1"/>
    <xf numFmtId="0" fontId="4" fillId="0" borderId="0" xfId="0" applyFont="1" applyAlignment="1" applyProtection="1"/>
    <xf numFmtId="165" fontId="4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wrapText="1"/>
    </xf>
    <xf numFmtId="0" fontId="0" fillId="3" borderId="0" xfId="0" applyFill="1" applyBorder="1" applyAlignment="1" applyProtection="1">
      <alignment wrapText="1"/>
    </xf>
    <xf numFmtId="165" fontId="4" fillId="3" borderId="0" xfId="0" applyNumberFormat="1" applyFont="1" applyFill="1" applyBorder="1" applyAlignment="1" applyProtection="1">
      <alignment horizontal="left" wrapText="1"/>
    </xf>
    <xf numFmtId="14" fontId="0" fillId="3" borderId="0" xfId="1" applyNumberFormat="1" applyFont="1" applyFill="1" applyBorder="1" applyAlignment="1" applyProtection="1">
      <alignment horizontal="left" wrapText="1"/>
    </xf>
    <xf numFmtId="0" fontId="0" fillId="3" borderId="0" xfId="0" applyFill="1" applyAlignment="1" applyProtection="1">
      <alignment horizontal="right"/>
    </xf>
    <xf numFmtId="0" fontId="0" fillId="3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3" borderId="0" xfId="0" applyFill="1" applyBorder="1" applyAlignment="1" applyProtection="1">
      <alignment horizontal="center" wrapText="1"/>
    </xf>
    <xf numFmtId="165" fontId="0" fillId="3" borderId="0" xfId="0" applyNumberFormat="1" applyFill="1" applyAlignment="1" applyProtection="1">
      <alignment horizontal="left" wrapText="1"/>
    </xf>
    <xf numFmtId="14" fontId="0" fillId="3" borderId="0" xfId="0" applyNumberFormat="1" applyFill="1" applyAlignment="1" applyProtection="1">
      <alignment horizontal="left" wrapText="1"/>
    </xf>
    <xf numFmtId="165" fontId="0" fillId="3" borderId="0" xfId="0" applyNumberFormat="1" applyFill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center" wrapText="1"/>
    </xf>
    <xf numFmtId="165" fontId="2" fillId="0" borderId="0" xfId="0" applyNumberFormat="1" applyFont="1" applyAlignment="1" applyProtection="1">
      <alignment horizontal="right"/>
      <protection locked="0"/>
    </xf>
    <xf numFmtId="165" fontId="2" fillId="3" borderId="0" xfId="0" applyNumberFormat="1" applyFont="1" applyFill="1" applyAlignment="1" applyProtection="1">
      <alignment horizontal="right"/>
    </xf>
    <xf numFmtId="0" fontId="0" fillId="0" borderId="0" xfId="0" applyBorder="1" applyProtection="1"/>
    <xf numFmtId="4" fontId="0" fillId="3" borderId="0" xfId="0" applyNumberFormat="1" applyFont="1" applyFill="1" applyAlignment="1" applyProtection="1"/>
    <xf numFmtId="4" fontId="2" fillId="3" borderId="0" xfId="0" applyNumberFormat="1" applyFont="1" applyFill="1" applyAlignment="1" applyProtection="1">
      <alignment horizontal="right"/>
    </xf>
    <xf numFmtId="14" fontId="2" fillId="3" borderId="0" xfId="0" applyNumberFormat="1" applyFont="1" applyFill="1" applyAlignment="1" applyProtection="1">
      <alignment horizontal="center" wrapText="1"/>
    </xf>
    <xf numFmtId="14" fontId="2" fillId="3" borderId="1" xfId="0" applyNumberFormat="1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3" borderId="0" xfId="0" applyNumberFormat="1" applyFill="1" applyBorder="1" applyAlignment="1" applyProtection="1">
      <alignment wrapText="1"/>
    </xf>
    <xf numFmtId="0" fontId="7" fillId="3" borderId="0" xfId="1" applyNumberFormat="1" applyFont="1" applyFill="1" applyBorder="1" applyAlignment="1" applyProtection="1">
      <alignment horizontal="center" wrapText="1"/>
    </xf>
    <xf numFmtId="0" fontId="0" fillId="3" borderId="0" xfId="0" applyNumberForma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/>
    <xf numFmtId="14" fontId="0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/>
    <xf numFmtId="0" fontId="9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15" fillId="0" borderId="0" xfId="0" applyFont="1" applyAlignment="1" applyProtection="1">
      <alignment vertical="center" wrapText="1"/>
    </xf>
    <xf numFmtId="0" fontId="8" fillId="2" borderId="27" xfId="0" applyFont="1" applyFill="1" applyBorder="1" applyAlignment="1" applyProtection="1">
      <alignment horizontal="center" wrapText="1"/>
    </xf>
    <xf numFmtId="0" fontId="8" fillId="2" borderId="21" xfId="0" applyFont="1" applyFill="1" applyBorder="1" applyAlignment="1" applyProtection="1">
      <alignment horizontal="center" wrapText="1"/>
    </xf>
    <xf numFmtId="0" fontId="8" fillId="2" borderId="28" xfId="0" applyFont="1" applyFill="1" applyBorder="1" applyAlignment="1" applyProtection="1">
      <alignment horizontal="center" wrapText="1"/>
    </xf>
    <xf numFmtId="0" fontId="21" fillId="3" borderId="35" xfId="0" applyFont="1" applyFill="1" applyBorder="1" applyAlignment="1" applyProtection="1">
      <alignment horizontal="left" vertical="top" wrapText="1"/>
      <protection locked="0"/>
    </xf>
    <xf numFmtId="0" fontId="21" fillId="3" borderId="35" xfId="0" applyFont="1" applyFill="1" applyBorder="1" applyAlignment="1" applyProtection="1">
      <alignment horizontal="center" wrapText="1"/>
      <protection locked="0"/>
    </xf>
    <xf numFmtId="44" fontId="21" fillId="3" borderId="35" xfId="1" applyNumberFormat="1" applyFont="1" applyFill="1" applyBorder="1" applyAlignment="1" applyProtection="1">
      <alignment horizontal="center" wrapText="1"/>
      <protection locked="0"/>
    </xf>
    <xf numFmtId="44" fontId="21" fillId="2" borderId="9" xfId="1" applyNumberFormat="1" applyFont="1" applyFill="1" applyBorder="1" applyAlignment="1" applyProtection="1">
      <alignment horizontal="right" wrapText="1"/>
    </xf>
    <xf numFmtId="0" fontId="21" fillId="3" borderId="1" xfId="0" applyFont="1" applyFill="1" applyBorder="1" applyAlignment="1" applyProtection="1">
      <alignment horizontal="left" vertical="top" wrapText="1"/>
      <protection locked="0"/>
    </xf>
    <xf numFmtId="0" fontId="21" fillId="3" borderId="1" xfId="0" applyFont="1" applyFill="1" applyBorder="1" applyAlignment="1" applyProtection="1">
      <alignment horizontal="center" wrapText="1"/>
      <protection locked="0"/>
    </xf>
    <xf numFmtId="44" fontId="21" fillId="3" borderId="1" xfId="1" applyNumberFormat="1" applyFont="1" applyFill="1" applyBorder="1" applyAlignment="1" applyProtection="1">
      <alignment horizontal="center" wrapText="1"/>
      <protection locked="0"/>
    </xf>
    <xf numFmtId="44" fontId="21" fillId="2" borderId="7" xfId="1" applyNumberFormat="1" applyFont="1" applyFill="1" applyBorder="1" applyAlignment="1" applyProtection="1">
      <alignment horizontal="right" wrapText="1"/>
    </xf>
    <xf numFmtId="44" fontId="21" fillId="3" borderId="1" xfId="1" applyNumberFormat="1" applyFont="1" applyFill="1" applyBorder="1" applyAlignment="1" applyProtection="1">
      <alignment horizontal="right" wrapText="1"/>
      <protection locked="0"/>
    </xf>
    <xf numFmtId="44" fontId="21" fillId="3" borderId="18" xfId="1" applyNumberFormat="1" applyFont="1" applyFill="1" applyBorder="1" applyAlignment="1" applyProtection="1">
      <alignment horizontal="right" wrapText="1"/>
      <protection locked="0"/>
    </xf>
    <xf numFmtId="44" fontId="21" fillId="2" borderId="36" xfId="1" applyNumberFormat="1" applyFont="1" applyFill="1" applyBorder="1" applyAlignment="1" applyProtection="1">
      <alignment horizontal="right" wrapText="1"/>
    </xf>
    <xf numFmtId="0" fontId="22" fillId="3" borderId="18" xfId="0" applyFont="1" applyFill="1" applyBorder="1" applyAlignment="1" applyProtection="1">
      <alignment horizontal="left" vertical="top" wrapText="1"/>
      <protection locked="0"/>
    </xf>
    <xf numFmtId="0" fontId="21" fillId="3" borderId="18" xfId="0" applyFont="1" applyFill="1" applyBorder="1" applyAlignment="1" applyProtection="1">
      <alignment horizontal="center" wrapText="1"/>
      <protection locked="0"/>
    </xf>
    <xf numFmtId="44" fontId="8" fillId="2" borderId="46" xfId="0" applyNumberFormat="1" applyFont="1" applyFill="1" applyBorder="1" applyAlignment="1" applyProtection="1">
      <alignment horizontal="center" wrapText="1"/>
    </xf>
    <xf numFmtId="44" fontId="8" fillId="2" borderId="25" xfId="0" applyNumberFormat="1" applyFont="1" applyFill="1" applyBorder="1" applyAlignment="1" applyProtection="1">
      <alignment horizontal="center" wrapText="1"/>
    </xf>
    <xf numFmtId="44" fontId="21" fillId="3" borderId="45" xfId="1" applyNumberFormat="1" applyFont="1" applyFill="1" applyBorder="1" applyAlignment="1" applyProtection="1">
      <alignment horizontal="right" wrapText="1"/>
      <protection locked="0"/>
    </xf>
    <xf numFmtId="44" fontId="8" fillId="3" borderId="1" xfId="1" applyNumberFormat="1" applyFont="1" applyFill="1" applyBorder="1" applyAlignment="1" applyProtection="1">
      <alignment horizontal="right" wrapText="1"/>
      <protection locked="0"/>
    </xf>
    <xf numFmtId="0" fontId="22" fillId="3" borderId="5" xfId="0" applyFont="1" applyFill="1" applyBorder="1" applyAlignment="1" applyProtection="1">
      <alignment horizontal="left" vertical="top" wrapText="1"/>
      <protection locked="0"/>
    </xf>
    <xf numFmtId="0" fontId="21" fillId="3" borderId="5" xfId="0" applyFont="1" applyFill="1" applyBorder="1" applyAlignment="1" applyProtection="1">
      <alignment horizontal="center" wrapText="1"/>
      <protection locked="0"/>
    </xf>
    <xf numFmtId="0" fontId="21" fillId="0" borderId="38" xfId="0" applyFont="1" applyFill="1" applyBorder="1" applyAlignment="1" applyProtection="1">
      <alignment horizontal="center" wrapText="1"/>
    </xf>
    <xf numFmtId="0" fontId="8" fillId="0" borderId="38" xfId="0" applyFont="1" applyFill="1" applyBorder="1" applyAlignment="1" applyProtection="1">
      <alignment horizontal="left" wrapText="1"/>
    </xf>
    <xf numFmtId="0" fontId="21" fillId="0" borderId="19" xfId="0" applyFont="1" applyFill="1" applyBorder="1" applyAlignment="1" applyProtection="1">
      <alignment horizontal="center" wrapText="1"/>
    </xf>
    <xf numFmtId="0" fontId="8" fillId="0" borderId="19" xfId="0" applyFont="1" applyFill="1" applyBorder="1" applyAlignment="1" applyProtection="1">
      <alignment horizontal="center" wrapText="1"/>
    </xf>
    <xf numFmtId="44" fontId="8" fillId="3" borderId="19" xfId="0" applyNumberFormat="1" applyFont="1" applyFill="1" applyBorder="1" applyAlignment="1" applyProtection="1">
      <alignment horizontal="center" wrapText="1"/>
    </xf>
    <xf numFmtId="44" fontId="21" fillId="2" borderId="19" xfId="0" applyNumberFormat="1" applyFont="1" applyFill="1" applyBorder="1" applyAlignment="1" applyProtection="1">
      <alignment horizontal="center" wrapText="1"/>
    </xf>
    <xf numFmtId="44" fontId="21" fillId="2" borderId="37" xfId="0" applyNumberFormat="1" applyFont="1" applyFill="1" applyBorder="1" applyAlignment="1" applyProtection="1">
      <alignment horizontal="center" wrapText="1"/>
    </xf>
    <xf numFmtId="44" fontId="17" fillId="4" borderId="48" xfId="0" applyNumberFormat="1" applyFont="1" applyFill="1" applyBorder="1" applyAlignment="1" applyProtection="1">
      <alignment horizontal="center" wrapText="1"/>
    </xf>
    <xf numFmtId="0" fontId="8" fillId="2" borderId="14" xfId="0" applyFont="1" applyFill="1" applyBorder="1" applyAlignment="1" applyProtection="1">
      <alignment horizontal="left" vertical="top" wrapText="1"/>
    </xf>
    <xf numFmtId="0" fontId="8" fillId="2" borderId="30" xfId="0" applyFont="1" applyFill="1" applyBorder="1" applyAlignment="1" applyProtection="1">
      <alignment horizontal="left" vertical="top" wrapText="1"/>
    </xf>
    <xf numFmtId="0" fontId="17" fillId="2" borderId="15" xfId="0" applyFont="1" applyFill="1" applyBorder="1" applyAlignment="1" applyProtection="1">
      <alignment horizontal="left" vertical="top" wrapText="1"/>
    </xf>
    <xf numFmtId="0" fontId="8" fillId="2" borderId="15" xfId="0" applyFont="1" applyFill="1" applyBorder="1" applyAlignment="1" applyProtection="1">
      <alignment horizontal="left" vertical="top" wrapText="1"/>
    </xf>
    <xf numFmtId="0" fontId="8" fillId="2" borderId="33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0" fillId="3" borderId="0" xfId="0" applyFont="1" applyFill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21" fillId="3" borderId="1" xfId="0" applyFont="1" applyFill="1" applyBorder="1" applyAlignment="1" applyProtection="1">
      <alignment horizontal="left" vertical="top" wrapText="1"/>
      <protection locked="0"/>
    </xf>
    <xf numFmtId="0" fontId="21" fillId="3" borderId="35" xfId="0" applyFont="1" applyFill="1" applyBorder="1" applyAlignment="1" applyProtection="1">
      <alignment horizontal="left" vertical="top" wrapText="1"/>
      <protection locked="0"/>
    </xf>
    <xf numFmtId="165" fontId="0" fillId="3" borderId="52" xfId="0" applyNumberFormat="1" applyFill="1" applyBorder="1" applyAlignment="1" applyProtection="1">
      <alignment wrapText="1"/>
      <protection locked="0"/>
    </xf>
    <xf numFmtId="0" fontId="21" fillId="3" borderId="1" xfId="0" applyFont="1" applyFill="1" applyBorder="1" applyAlignment="1" applyProtection="1">
      <alignment horizontal="left" vertical="top" wrapText="1"/>
      <protection locked="0"/>
    </xf>
    <xf numFmtId="0" fontId="21" fillId="3" borderId="35" xfId="0" applyFont="1" applyFill="1" applyBorder="1" applyAlignment="1" applyProtection="1">
      <alignment horizontal="left" vertical="top" wrapText="1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top"/>
    </xf>
    <xf numFmtId="165" fontId="2" fillId="3" borderId="0" xfId="0" applyNumberFormat="1" applyFont="1" applyFill="1" applyBorder="1" applyAlignment="1" applyProtection="1">
      <protection locked="0"/>
    </xf>
    <xf numFmtId="44" fontId="21" fillId="3" borderId="35" xfId="1" applyNumberFormat="1" applyFont="1" applyFill="1" applyBorder="1" applyAlignment="1" applyProtection="1">
      <alignment horizontal="right" wrapText="1"/>
      <protection locked="0"/>
    </xf>
    <xf numFmtId="165" fontId="0" fillId="3" borderId="53" xfId="0" applyNumberFormat="1" applyFill="1" applyBorder="1" applyAlignment="1" applyProtection="1">
      <alignment wrapText="1"/>
      <protection locked="0"/>
    </xf>
    <xf numFmtId="0" fontId="8" fillId="2" borderId="34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 wrapText="1"/>
    </xf>
    <xf numFmtId="44" fontId="17" fillId="2" borderId="47" xfId="0" applyNumberFormat="1" applyFont="1" applyFill="1" applyBorder="1" applyAlignment="1" applyProtection="1">
      <alignment horizontal="center" vertical="center" wrapText="1"/>
    </xf>
    <xf numFmtId="44" fontId="17" fillId="2" borderId="14" xfId="0" applyNumberFormat="1" applyFont="1" applyFill="1" applyBorder="1" applyAlignment="1" applyProtection="1">
      <alignment horizontal="center" vertical="center" wrapText="1"/>
    </xf>
    <xf numFmtId="44" fontId="17" fillId="2" borderId="48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  <protection locked="0"/>
    </xf>
    <xf numFmtId="0" fontId="21" fillId="3" borderId="1" xfId="0" applyFont="1" applyFill="1" applyBorder="1" applyAlignment="1" applyProtection="1">
      <alignment wrapText="1"/>
      <protection locked="0"/>
    </xf>
    <xf numFmtId="0" fontId="21" fillId="3" borderId="5" xfId="0" applyFont="1" applyFill="1" applyBorder="1" applyAlignment="1" applyProtection="1">
      <alignment horizontal="left" vertical="top" wrapText="1"/>
      <protection locked="0"/>
    </xf>
    <xf numFmtId="0" fontId="21" fillId="3" borderId="5" xfId="0" applyFont="1" applyFill="1" applyBorder="1" applyAlignment="1" applyProtection="1">
      <alignment wrapText="1"/>
      <protection locked="0"/>
    </xf>
    <xf numFmtId="44" fontId="21" fillId="2" borderId="35" xfId="0" applyNumberFormat="1" applyFont="1" applyFill="1" applyBorder="1" applyAlignment="1" applyProtection="1">
      <alignment horizontal="center" vertical="center"/>
    </xf>
    <xf numFmtId="44" fontId="21" fillId="2" borderId="1" xfId="0" applyNumberFormat="1" applyFont="1" applyFill="1" applyBorder="1" applyAlignment="1" applyProtection="1">
      <alignment horizontal="center" vertical="center"/>
    </xf>
    <xf numFmtId="44" fontId="21" fillId="2" borderId="5" xfId="0" applyNumberFormat="1" applyFont="1" applyFill="1" applyBorder="1" applyAlignment="1" applyProtection="1">
      <alignment horizontal="center" vertical="center"/>
    </xf>
    <xf numFmtId="44" fontId="21" fillId="3" borderId="29" xfId="0" applyNumberFormat="1" applyFont="1" applyFill="1" applyBorder="1" applyAlignment="1" applyProtection="1">
      <alignment vertical="center" wrapText="1"/>
      <protection locked="0"/>
    </xf>
    <xf numFmtId="44" fontId="21" fillId="3" borderId="15" xfId="0" applyNumberFormat="1" applyFont="1" applyFill="1" applyBorder="1" applyAlignment="1" applyProtection="1">
      <alignment vertical="center" wrapText="1"/>
      <protection locked="0"/>
    </xf>
    <xf numFmtId="44" fontId="21" fillId="3" borderId="37" xfId="0" applyNumberFormat="1" applyFont="1" applyFill="1" applyBorder="1" applyAlignment="1" applyProtection="1">
      <alignment vertical="center" wrapText="1"/>
      <protection locked="0"/>
    </xf>
    <xf numFmtId="0" fontId="21" fillId="3" borderId="18" xfId="0" applyFont="1" applyFill="1" applyBorder="1" applyAlignment="1" applyProtection="1">
      <alignment horizontal="left" vertical="top" wrapText="1"/>
      <protection locked="0"/>
    </xf>
    <xf numFmtId="0" fontId="21" fillId="3" borderId="18" xfId="0" applyFont="1" applyFill="1" applyBorder="1" applyAlignment="1" applyProtection="1">
      <alignment wrapText="1"/>
      <protection locked="0"/>
    </xf>
    <xf numFmtId="0" fontId="21" fillId="3" borderId="35" xfId="0" applyFont="1" applyFill="1" applyBorder="1" applyAlignment="1" applyProtection="1">
      <alignment horizontal="left" vertical="top" wrapText="1"/>
      <protection locked="0"/>
    </xf>
    <xf numFmtId="0" fontId="21" fillId="3" borderId="35" xfId="0" applyFont="1" applyFill="1" applyBorder="1" applyAlignment="1" applyProtection="1">
      <alignment wrapText="1"/>
      <protection locked="0"/>
    </xf>
    <xf numFmtId="44" fontId="21" fillId="2" borderId="18" xfId="0" applyNumberFormat="1" applyFont="1" applyFill="1" applyBorder="1" applyAlignment="1" applyProtection="1">
      <alignment horizontal="center" vertical="center"/>
    </xf>
    <xf numFmtId="44" fontId="21" fillId="3" borderId="35" xfId="0" applyNumberFormat="1" applyFont="1" applyFill="1" applyBorder="1" applyAlignment="1" applyProtection="1">
      <alignment horizontal="center" vertical="center" wrapText="1"/>
      <protection locked="0"/>
    </xf>
    <xf numFmtId="4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21" fillId="3" borderId="36" xfId="0" applyNumberFormat="1" applyFont="1" applyFill="1" applyBorder="1" applyAlignment="1" applyProtection="1">
      <alignment horizontal="center" vertical="center" wrapText="1"/>
      <protection locked="0"/>
    </xf>
    <xf numFmtId="44" fontId="21" fillId="3" borderId="29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15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2" fillId="3" borderId="0" xfId="0" applyFont="1" applyFill="1" applyAlignment="1" applyProtection="1"/>
    <xf numFmtId="0" fontId="2" fillId="0" borderId="0" xfId="0" applyFont="1" applyAlignment="1" applyProtection="1"/>
    <xf numFmtId="4" fontId="2" fillId="3" borderId="0" xfId="0" applyNumberFormat="1" applyFont="1" applyFill="1" applyAlignment="1" applyProtection="1">
      <alignment horizontal="right"/>
    </xf>
    <xf numFmtId="0" fontId="0" fillId="3" borderId="0" xfId="0" applyFill="1" applyAlignment="1" applyProtection="1"/>
    <xf numFmtId="165" fontId="1" fillId="3" borderId="12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ont="1" applyFill="1" applyBorder="1" applyAlignment="1" applyProtection="1">
      <alignment horizontal="center" vertical="center"/>
      <protection locked="0"/>
    </xf>
    <xf numFmtId="165" fontId="1" fillId="3" borderId="36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43" xfId="0" applyNumberFormat="1" applyFont="1" applyFill="1" applyBorder="1" applyAlignment="1" applyProtection="1">
      <alignment horizontal="center" vertical="center"/>
      <protection locked="0"/>
    </xf>
    <xf numFmtId="165" fontId="2" fillId="2" borderId="21" xfId="1" applyNumberFormat="1" applyFont="1" applyFill="1" applyBorder="1" applyAlignment="1" applyProtection="1">
      <alignment horizontal="center" vertical="center"/>
    </xf>
    <xf numFmtId="165" fontId="2" fillId="2" borderId="28" xfId="0" applyNumberFormat="1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9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</xf>
    <xf numFmtId="165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4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1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6" xfId="0" applyFont="1" applyFill="1" applyBorder="1" applyAlignment="1" applyProtection="1"/>
    <xf numFmtId="0" fontId="0" fillId="0" borderId="24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/>
    </xf>
    <xf numFmtId="0" fontId="8" fillId="2" borderId="17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44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0" fillId="0" borderId="3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5" fontId="21" fillId="2" borderId="37" xfId="0" applyNumberFormat="1" applyFont="1" applyFill="1" applyBorder="1" applyAlignment="1" applyProtection="1">
      <alignment horizontal="center" vertical="center" wrapText="1"/>
    </xf>
    <xf numFmtId="165" fontId="21" fillId="2" borderId="3" xfId="0" applyNumberFormat="1" applyFont="1" applyFill="1" applyBorder="1" applyAlignment="1" applyProtection="1">
      <alignment horizontal="center" vertical="center" wrapText="1"/>
    </xf>
    <xf numFmtId="165" fontId="21" fillId="2" borderId="55" xfId="0" applyNumberFormat="1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left" wrapText="1"/>
    </xf>
    <xf numFmtId="0" fontId="16" fillId="2" borderId="35" xfId="0" applyFont="1" applyFill="1" applyBorder="1" applyAlignment="1" applyProtection="1">
      <alignment horizontal="left" wrapText="1"/>
    </xf>
    <xf numFmtId="0" fontId="7" fillId="2" borderId="50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14" fontId="0" fillId="3" borderId="54" xfId="0" applyNumberFormat="1" applyFill="1" applyBorder="1" applyAlignment="1" applyProtection="1">
      <alignment horizontal="left" wrapText="1"/>
      <protection locked="0"/>
    </xf>
    <xf numFmtId="14" fontId="0" fillId="3" borderId="55" xfId="0" applyNumberFormat="1" applyFill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 applyProtection="1">
      <alignment horizontal="left" wrapText="1"/>
    </xf>
    <xf numFmtId="0" fontId="16" fillId="2" borderId="5" xfId="0" applyFont="1" applyFill="1" applyBorder="1" applyAlignment="1" applyProtection="1">
      <alignment horizontal="left" wrapText="1"/>
    </xf>
    <xf numFmtId="0" fontId="7" fillId="2" borderId="51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17" fillId="2" borderId="34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vertical="center" wrapText="1"/>
    </xf>
    <xf numFmtId="0" fontId="17" fillId="2" borderId="25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165" fontId="21" fillId="2" borderId="54" xfId="0" applyNumberFormat="1" applyFont="1" applyFill="1" applyBorder="1" applyAlignment="1" applyProtection="1">
      <alignment horizontal="center" vertical="center" wrapText="1"/>
    </xf>
    <xf numFmtId="165" fontId="21" fillId="2" borderId="2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21" fillId="3" borderId="37" xfId="0" applyFont="1" applyFill="1" applyBorder="1" applyAlignment="1" applyProtection="1">
      <alignment horizontal="left" vertical="top" wrapText="1"/>
      <protection locked="0"/>
    </xf>
    <xf numFmtId="0" fontId="21" fillId="3" borderId="20" xfId="0" applyFont="1" applyFill="1" applyBorder="1" applyAlignment="1">
      <alignment wrapText="1"/>
    </xf>
    <xf numFmtId="0" fontId="2" fillId="3" borderId="36" xfId="0" applyFont="1" applyFill="1" applyBorder="1" applyAlignment="1" applyProtection="1">
      <alignment horizontal="left" vertical="top" wrapText="1"/>
      <protection locked="0"/>
    </xf>
    <xf numFmtId="0" fontId="2" fillId="3" borderId="39" xfId="0" applyFont="1" applyFill="1" applyBorder="1" applyAlignment="1" applyProtection="1">
      <alignment horizontal="left" vertical="top"/>
      <protection locked="0"/>
    </xf>
    <xf numFmtId="0" fontId="2" fillId="3" borderId="40" xfId="0" applyFont="1" applyFill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</xf>
    <xf numFmtId="0" fontId="2" fillId="3" borderId="12" xfId="0" applyFont="1" applyFill="1" applyBorder="1" applyAlignment="1" applyProtection="1">
      <alignment horizontal="left" vertical="top"/>
      <protection locked="0"/>
    </xf>
    <xf numFmtId="0" fontId="2" fillId="3" borderId="41" xfId="0" applyFont="1" applyFill="1" applyBorder="1" applyAlignment="1" applyProtection="1">
      <alignment horizontal="left" vertical="top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/>
    <xf numFmtId="0" fontId="9" fillId="0" borderId="0" xfId="0" applyFont="1" applyAlignment="1">
      <alignment horizontal="right"/>
    </xf>
    <xf numFmtId="0" fontId="9" fillId="0" borderId="32" xfId="0" applyFont="1" applyBorder="1" applyAlignment="1">
      <alignment horizontal="right"/>
    </xf>
    <xf numFmtId="44" fontId="21" fillId="2" borderId="29" xfId="0" applyNumberFormat="1" applyFont="1" applyFill="1" applyBorder="1" applyAlignment="1" applyProtection="1">
      <alignment horizontal="center" vertical="center" wrapText="1"/>
    </xf>
    <xf numFmtId="44" fontId="21" fillId="2" borderId="15" xfId="0" applyNumberFormat="1" applyFont="1" applyFill="1" applyBorder="1" applyAlignment="1" applyProtection="1">
      <alignment horizontal="center" vertical="center" wrapText="1"/>
    </xf>
    <xf numFmtId="44" fontId="21" fillId="2" borderId="19" xfId="0" applyNumberFormat="1" applyFont="1" applyFill="1" applyBorder="1" applyAlignment="1" applyProtection="1">
      <alignment horizontal="center" vertical="center" wrapText="1"/>
    </xf>
    <xf numFmtId="0" fontId="24" fillId="0" borderId="49" xfId="0" applyFont="1" applyFill="1" applyBorder="1" applyAlignment="1" applyProtection="1">
      <alignment horizontal="left" wrapText="1"/>
    </xf>
    <xf numFmtId="0" fontId="11" fillId="3" borderId="0" xfId="0" applyFont="1" applyFill="1" applyBorder="1" applyAlignment="1" applyProtection="1">
      <alignment horizontal="center" wrapText="1"/>
    </xf>
    <xf numFmtId="0" fontId="17" fillId="2" borderId="22" xfId="0" applyFont="1" applyFill="1" applyBorder="1" applyAlignment="1" applyProtection="1">
      <alignment horizontal="center" vertical="center"/>
    </xf>
    <xf numFmtId="165" fontId="23" fillId="2" borderId="37" xfId="1" applyNumberFormat="1" applyFont="1" applyFill="1" applyBorder="1" applyAlignment="1" applyProtection="1">
      <alignment horizontal="center" vertical="center" wrapText="1"/>
    </xf>
    <xf numFmtId="165" fontId="23" fillId="2" borderId="20" xfId="1" applyNumberFormat="1" applyFont="1" applyFill="1" applyBorder="1" applyAlignment="1" applyProtection="1">
      <alignment horizontal="center" vertical="center" wrapText="1"/>
    </xf>
    <xf numFmtId="0" fontId="16" fillId="2" borderId="34" xfId="0" applyNumberFormat="1" applyFont="1" applyFill="1" applyBorder="1" applyAlignment="1" applyProtection="1">
      <alignment horizontal="center" vertical="center" wrapText="1"/>
    </xf>
    <xf numFmtId="0" fontId="16" fillId="2" borderId="35" xfId="0" applyNumberFormat="1" applyFont="1" applyFill="1" applyBorder="1" applyAlignment="1" applyProtection="1">
      <alignment horizontal="center" vertical="center" wrapText="1"/>
    </xf>
    <xf numFmtId="0" fontId="16" fillId="2" borderId="50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56" xfId="0" applyNumberFormat="1" applyFont="1" applyFill="1" applyBorder="1" applyAlignment="1" applyProtection="1">
      <alignment horizontal="center" vertical="center" wrapText="1"/>
    </xf>
    <xf numFmtId="165" fontId="2" fillId="3" borderId="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21" fillId="0" borderId="20" xfId="0" applyNumberFormat="1" applyFont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top" wrapText="1"/>
    </xf>
    <xf numFmtId="0" fontId="23" fillId="2" borderId="57" xfId="0" applyFont="1" applyFill="1" applyBorder="1" applyAlignment="1" applyProtection="1">
      <alignment horizontal="center" vertical="top" wrapText="1"/>
    </xf>
    <xf numFmtId="0" fontId="23" fillId="2" borderId="23" xfId="0" applyFont="1" applyFill="1" applyBorder="1" applyAlignment="1" applyProtection="1">
      <alignment horizontal="center" vertical="top" wrapText="1"/>
    </xf>
    <xf numFmtId="165" fontId="21" fillId="3" borderId="37" xfId="0" applyNumberFormat="1" applyFont="1" applyFill="1" applyBorder="1" applyAlignment="1" applyProtection="1">
      <alignment horizontal="center" vertical="center" wrapText="1"/>
      <protection locked="0"/>
    </xf>
    <xf numFmtId="165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21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0" xfId="0" applyNumberFormat="1" applyFill="1" applyBorder="1" applyAlignment="1" applyProtection="1">
      <alignment horizontal="left" wrapText="1"/>
      <protection locked="0"/>
    </xf>
    <xf numFmtId="14" fontId="0" fillId="3" borderId="8" xfId="0" applyNumberFormat="1" applyFill="1" applyBorder="1" applyAlignment="1" applyProtection="1">
      <alignment horizontal="left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vertical="center" wrapText="1"/>
    </xf>
    <xf numFmtId="165" fontId="2" fillId="2" borderId="5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>
      <alignment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0" fontId="8" fillId="2" borderId="57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2" xfId="0" applyFont="1" applyFill="1" applyBorder="1" applyAlignment="1" applyProtection="1">
      <alignment horizontal="left" vertical="top" wrapText="1"/>
    </xf>
    <xf numFmtId="0" fontId="8" fillId="2" borderId="23" xfId="0" applyFont="1" applyFill="1" applyBorder="1" applyAlignment="1" applyProtection="1">
      <alignment horizontal="left" vertical="top" wrapText="1"/>
    </xf>
  </cellXfs>
  <cellStyles count="2">
    <cellStyle name="Komma" xfId="1" builtinId="3"/>
    <cellStyle name="Standard" xfId="0" builtinId="0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1557618</xdr:colOff>
      <xdr:row>3</xdr:row>
      <xdr:rowOff>22412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7618" y="40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130"/>
  <sheetViews>
    <sheetView tabSelected="1" topLeftCell="A37" zoomScaleNormal="100" zoomScalePageLayoutView="85" workbookViewId="0">
      <selection activeCell="N39" sqref="N39"/>
    </sheetView>
  </sheetViews>
  <sheetFormatPr baseColWidth="10" defaultColWidth="11.42578125" defaultRowHeight="15" x14ac:dyDescent="0.25"/>
  <cols>
    <col min="1" max="1" width="10" style="2" customWidth="1"/>
    <col min="2" max="2" width="30" style="2" customWidth="1"/>
    <col min="3" max="3" width="17.7109375" style="2" customWidth="1"/>
    <col min="4" max="4" width="11.5703125" style="2" bestFit="1" customWidth="1"/>
    <col min="5" max="5" width="18.140625" style="2" customWidth="1"/>
    <col min="6" max="6" width="10.42578125" style="2" customWidth="1"/>
    <col min="7" max="7" width="9" style="2" customWidth="1"/>
    <col min="8" max="8" width="11.5703125" style="2" bestFit="1" customWidth="1"/>
    <col min="9" max="9" width="12.140625" style="2" bestFit="1" customWidth="1"/>
    <col min="10" max="10" width="13" style="2" bestFit="1" customWidth="1"/>
    <col min="11" max="11" width="12.140625" style="2" bestFit="1" customWidth="1"/>
    <col min="12" max="12" width="15.5703125" style="2" bestFit="1" customWidth="1"/>
    <col min="13" max="13" width="15.7109375" style="2" customWidth="1"/>
    <col min="14" max="14" width="12.7109375" style="2" customWidth="1"/>
    <col min="15" max="16384" width="11.42578125" style="2"/>
  </cols>
  <sheetData>
    <row r="1" spans="1:13" x14ac:dyDescent="0.25">
      <c r="A1" s="217"/>
      <c r="B1" s="218"/>
      <c r="C1" s="219"/>
    </row>
    <row r="2" spans="1:13" x14ac:dyDescent="0.25">
      <c r="A2" s="220"/>
      <c r="B2" s="221"/>
      <c r="C2" s="222"/>
      <c r="D2" s="3"/>
      <c r="J2" s="2" t="s">
        <v>62</v>
      </c>
    </row>
    <row r="3" spans="1:13" x14ac:dyDescent="0.25">
      <c r="A3" s="220"/>
      <c r="B3" s="221"/>
      <c r="C3" s="222"/>
      <c r="D3" s="3"/>
    </row>
    <row r="4" spans="1:13" x14ac:dyDescent="0.25">
      <c r="A4" s="220"/>
      <c r="B4" s="221"/>
      <c r="C4" s="222"/>
      <c r="D4" s="3"/>
    </row>
    <row r="5" spans="1:13" x14ac:dyDescent="0.25">
      <c r="A5" s="220"/>
      <c r="B5" s="221"/>
      <c r="C5" s="222"/>
      <c r="D5" s="3"/>
    </row>
    <row r="6" spans="1:13" x14ac:dyDescent="0.25">
      <c r="A6" s="220"/>
      <c r="B6" s="221"/>
      <c r="C6" s="222"/>
      <c r="D6" s="3"/>
    </row>
    <row r="7" spans="1:13" x14ac:dyDescent="0.25">
      <c r="A7" s="220"/>
      <c r="B7" s="221"/>
      <c r="C7" s="222"/>
      <c r="D7" s="3"/>
    </row>
    <row r="8" spans="1:13" x14ac:dyDescent="0.25">
      <c r="A8" s="224"/>
      <c r="B8" s="225"/>
      <c r="C8" s="226"/>
      <c r="D8" s="3"/>
    </row>
    <row r="9" spans="1:13" ht="15.75" x14ac:dyDescent="0.25">
      <c r="A9" s="42"/>
      <c r="B9" s="67" t="s">
        <v>9</v>
      </c>
      <c r="C9" s="67"/>
      <c r="D9" s="37"/>
    </row>
    <row r="11" spans="1:13" ht="15.75" x14ac:dyDescent="0.25">
      <c r="A11" s="231" t="s">
        <v>10</v>
      </c>
      <c r="B11" s="230"/>
      <c r="C11" s="230"/>
    </row>
    <row r="12" spans="1:13" ht="15.75" x14ac:dyDescent="0.25">
      <c r="A12" s="231" t="s">
        <v>11</v>
      </c>
      <c r="B12" s="230"/>
      <c r="C12" s="230"/>
    </row>
    <row r="13" spans="1:13" ht="15.75" x14ac:dyDescent="0.25">
      <c r="A13" s="231" t="s">
        <v>12</v>
      </c>
      <c r="B13" s="230"/>
      <c r="C13" s="230"/>
    </row>
    <row r="14" spans="1:13" ht="15.75" x14ac:dyDescent="0.25">
      <c r="A14" s="231" t="s">
        <v>13</v>
      </c>
      <c r="B14" s="230"/>
      <c r="C14" s="230"/>
    </row>
    <row r="16" spans="1:13" ht="18.75" x14ac:dyDescent="0.3">
      <c r="H16" s="4"/>
      <c r="I16" s="4"/>
      <c r="J16" s="232" t="s">
        <v>58</v>
      </c>
      <c r="K16" s="232"/>
      <c r="L16" s="233"/>
      <c r="M16" s="57"/>
    </row>
    <row r="18" spans="1:14" ht="18.75" x14ac:dyDescent="0.3">
      <c r="B18" s="228" t="s">
        <v>73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66"/>
    </row>
    <row r="19" spans="1:14" x14ac:dyDescent="0.25">
      <c r="E19" s="229"/>
      <c r="F19" s="229"/>
    </row>
    <row r="20" spans="1:14" ht="49.5" customHeight="1" x14ac:dyDescent="0.25">
      <c r="A20" s="227" t="s">
        <v>59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69"/>
    </row>
    <row r="21" spans="1:14" ht="15" customHeight="1" x14ac:dyDescent="0.25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65"/>
    </row>
    <row r="22" spans="1:14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5">
      <c r="A23" s="230" t="s">
        <v>55</v>
      </c>
      <c r="B23" s="230"/>
      <c r="C23" s="230"/>
      <c r="D23" s="230"/>
      <c r="E23" s="230"/>
    </row>
    <row r="24" spans="1:14" x14ac:dyDescent="0.25">
      <c r="A24" s="48" t="s">
        <v>31</v>
      </c>
      <c r="B24" s="56"/>
      <c r="C24" s="44" t="s">
        <v>14</v>
      </c>
      <c r="D24" s="33"/>
      <c r="E24" s="64"/>
    </row>
    <row r="25" spans="1:14" x14ac:dyDescent="0.25">
      <c r="A25" s="48" t="s">
        <v>31</v>
      </c>
      <c r="B25" s="56"/>
      <c r="C25" s="44" t="s">
        <v>14</v>
      </c>
      <c r="D25" s="33"/>
      <c r="E25" s="64"/>
    </row>
    <row r="26" spans="1:14" x14ac:dyDescent="0.25">
      <c r="A26" s="48"/>
      <c r="B26" s="55"/>
      <c r="C26" s="44"/>
      <c r="D26" s="33"/>
      <c r="E26" s="54"/>
    </row>
    <row r="27" spans="1:14" x14ac:dyDescent="0.25">
      <c r="A27" s="223" t="s">
        <v>74</v>
      </c>
      <c r="B27" s="223"/>
      <c r="C27" s="223"/>
      <c r="D27" s="223"/>
      <c r="E27" s="115"/>
      <c r="F27" s="53" t="s">
        <v>56</v>
      </c>
      <c r="G27" s="41"/>
      <c r="H27" s="152"/>
      <c r="I27" s="153"/>
      <c r="J27" s="150"/>
      <c r="K27" s="151"/>
      <c r="L27" s="34"/>
      <c r="M27" s="34"/>
    </row>
    <row r="28" spans="1:14" x14ac:dyDescent="0.25">
      <c r="A28" s="47" t="s">
        <v>34</v>
      </c>
      <c r="B28" s="47"/>
      <c r="C28" s="47"/>
      <c r="D28" s="47"/>
      <c r="F28" s="51"/>
      <c r="G28" s="41"/>
      <c r="H28" s="42"/>
      <c r="I28" s="51"/>
      <c r="J28" s="50"/>
      <c r="K28" s="34"/>
      <c r="L28" s="34"/>
      <c r="M28" s="34"/>
    </row>
    <row r="29" spans="1:14" ht="15.75" thickBot="1" x14ac:dyDescent="0.3">
      <c r="D29" s="36"/>
      <c r="E29" s="36"/>
      <c r="I29" s="34"/>
    </row>
    <row r="30" spans="1:14" ht="30" customHeight="1" thickBot="1" x14ac:dyDescent="0.3">
      <c r="A30" s="160" t="s">
        <v>15</v>
      </c>
      <c r="B30" s="161"/>
      <c r="C30" s="168" t="s">
        <v>35</v>
      </c>
      <c r="D30" s="176"/>
      <c r="E30" s="168" t="s">
        <v>36</v>
      </c>
      <c r="F30" s="169"/>
    </row>
    <row r="31" spans="1:14" x14ac:dyDescent="0.25">
      <c r="A31" s="170" t="s">
        <v>63</v>
      </c>
      <c r="B31" s="171"/>
      <c r="C31" s="154"/>
      <c r="D31" s="165"/>
      <c r="E31" s="154"/>
      <c r="F31" s="155"/>
    </row>
    <row r="32" spans="1:14" ht="15.75" thickBot="1" x14ac:dyDescent="0.3">
      <c r="A32" s="172" t="s">
        <v>64</v>
      </c>
      <c r="B32" s="173"/>
      <c r="C32" s="156"/>
      <c r="D32" s="166"/>
      <c r="E32" s="156"/>
      <c r="F32" s="157"/>
    </row>
    <row r="33" spans="1:16" ht="15.75" thickBot="1" x14ac:dyDescent="0.3">
      <c r="A33" s="174" t="s">
        <v>1</v>
      </c>
      <c r="B33" s="175"/>
      <c r="C33" s="158">
        <f>SUM(C31:C32)</f>
        <v>0</v>
      </c>
      <c r="D33" s="167"/>
      <c r="E33" s="158">
        <f>SUM(E31:E32)</f>
        <v>0</v>
      </c>
      <c r="F33" s="159"/>
    </row>
    <row r="35" spans="1:16" ht="18.75" x14ac:dyDescent="0.3">
      <c r="A35" s="179" t="s">
        <v>60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09"/>
    </row>
    <row r="36" spans="1:16" ht="14.45" customHeight="1" x14ac:dyDescent="0.25">
      <c r="A36" s="177" t="s">
        <v>61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68"/>
    </row>
    <row r="37" spans="1:16" ht="15" customHeight="1" x14ac:dyDescent="0.25">
      <c r="A37" s="148" t="s">
        <v>65</v>
      </c>
      <c r="B37" s="149"/>
      <c r="C37" s="149"/>
      <c r="D37" s="63"/>
      <c r="E37" s="148" t="s">
        <v>32</v>
      </c>
      <c r="F37" s="162"/>
      <c r="G37" s="162"/>
      <c r="H37" s="162"/>
      <c r="I37" s="162"/>
      <c r="J37" s="162"/>
      <c r="K37" s="162"/>
      <c r="L37" s="162"/>
      <c r="M37" s="162"/>
      <c r="N37" s="5"/>
      <c r="O37" s="5"/>
      <c r="P37" s="5"/>
    </row>
    <row r="39" spans="1:16" ht="18.600000000000001" customHeight="1" x14ac:dyDescent="0.3">
      <c r="A39" s="178" t="s">
        <v>77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08"/>
    </row>
    <row r="40" spans="1:16" ht="19.5" thickBot="1" x14ac:dyDescent="0.35">
      <c r="A40" s="163" t="s">
        <v>67</v>
      </c>
      <c r="B40" s="164"/>
      <c r="C40" s="15"/>
      <c r="D40" s="15"/>
      <c r="E40" s="15"/>
      <c r="F40" s="29"/>
      <c r="G40" s="29"/>
      <c r="H40" s="29"/>
      <c r="I40" s="29"/>
      <c r="J40" s="29"/>
      <c r="K40" s="29"/>
      <c r="L40" s="29"/>
      <c r="M40" s="29"/>
      <c r="N40" s="29"/>
      <c r="O40" s="52"/>
    </row>
    <row r="41" spans="1:16" ht="15" customHeight="1" thickBot="1" x14ac:dyDescent="0.3">
      <c r="A41" s="70">
        <v>1</v>
      </c>
      <c r="B41" s="71">
        <v>2</v>
      </c>
      <c r="C41" s="268">
        <v>3</v>
      </c>
      <c r="D41" s="269"/>
      <c r="E41" s="71">
        <v>4</v>
      </c>
      <c r="F41" s="71">
        <v>5</v>
      </c>
      <c r="G41" s="71">
        <v>6</v>
      </c>
      <c r="H41" s="71">
        <v>7</v>
      </c>
      <c r="I41" s="71">
        <v>8</v>
      </c>
      <c r="J41" s="71">
        <v>9</v>
      </c>
      <c r="K41" s="71">
        <v>10</v>
      </c>
      <c r="L41" s="71">
        <v>11</v>
      </c>
      <c r="M41" s="72">
        <v>12</v>
      </c>
    </row>
    <row r="42" spans="1:16" ht="180.75" customHeight="1" thickBot="1" x14ac:dyDescent="0.3">
      <c r="A42" s="100" t="s">
        <v>70</v>
      </c>
      <c r="B42" s="101" t="s">
        <v>0</v>
      </c>
      <c r="C42" s="270" t="s">
        <v>49</v>
      </c>
      <c r="D42" s="271"/>
      <c r="E42" s="102" t="s">
        <v>75</v>
      </c>
      <c r="F42" s="103" t="s">
        <v>50</v>
      </c>
      <c r="G42" s="103" t="s">
        <v>71</v>
      </c>
      <c r="H42" s="103" t="s">
        <v>25</v>
      </c>
      <c r="I42" s="102" t="s">
        <v>42</v>
      </c>
      <c r="J42" s="103" t="s">
        <v>72</v>
      </c>
      <c r="K42" s="102" t="s">
        <v>76</v>
      </c>
      <c r="L42" s="103" t="s">
        <v>51</v>
      </c>
      <c r="M42" s="104" t="s">
        <v>52</v>
      </c>
    </row>
    <row r="43" spans="1:16" x14ac:dyDescent="0.25">
      <c r="A43" s="120" t="s">
        <v>26</v>
      </c>
      <c r="B43" s="111"/>
      <c r="C43" s="138"/>
      <c r="D43" s="139"/>
      <c r="E43" s="74"/>
      <c r="F43" s="74"/>
      <c r="G43" s="74"/>
      <c r="H43" s="130">
        <v>57000</v>
      </c>
      <c r="I43" s="141"/>
      <c r="J43" s="75"/>
      <c r="K43" s="144"/>
      <c r="L43" s="76">
        <f>IF($H$43*G43*F43/360&gt;=J43,J43,$H$43*G43*F43/360)</f>
        <v>0</v>
      </c>
      <c r="M43" s="123">
        <f>K43-L49</f>
        <v>0</v>
      </c>
    </row>
    <row r="44" spans="1:16" x14ac:dyDescent="0.25">
      <c r="A44" s="121"/>
      <c r="B44" s="110"/>
      <c r="C44" s="126"/>
      <c r="D44" s="127"/>
      <c r="E44" s="78"/>
      <c r="F44" s="78"/>
      <c r="G44" s="78"/>
      <c r="H44" s="131"/>
      <c r="I44" s="142"/>
      <c r="J44" s="79"/>
      <c r="K44" s="145"/>
      <c r="L44" s="80">
        <f t="shared" ref="L44:L47" si="0">IF($H$43*G44*F44/360&gt;=J44,J44,$H$43*G44*F44/360)</f>
        <v>0</v>
      </c>
      <c r="M44" s="124"/>
    </row>
    <row r="45" spans="1:16" x14ac:dyDescent="0.25">
      <c r="A45" s="121"/>
      <c r="B45" s="110"/>
      <c r="C45" s="126"/>
      <c r="D45" s="127"/>
      <c r="E45" s="78"/>
      <c r="F45" s="78"/>
      <c r="G45" s="78"/>
      <c r="H45" s="131"/>
      <c r="I45" s="142"/>
      <c r="J45" s="79"/>
      <c r="K45" s="145"/>
      <c r="L45" s="80">
        <f t="shared" si="0"/>
        <v>0</v>
      </c>
      <c r="M45" s="124"/>
    </row>
    <row r="46" spans="1:16" x14ac:dyDescent="0.25">
      <c r="A46" s="121"/>
      <c r="B46" s="110"/>
      <c r="C46" s="126"/>
      <c r="D46" s="127"/>
      <c r="E46" s="78"/>
      <c r="F46" s="78"/>
      <c r="G46" s="78"/>
      <c r="H46" s="131"/>
      <c r="I46" s="142"/>
      <c r="J46" s="79"/>
      <c r="K46" s="145"/>
      <c r="L46" s="80">
        <f>IF($H$43*G46*F46/360&gt;=J46,J46,$H$43*G46*F46/360)</f>
        <v>0</v>
      </c>
      <c r="M46" s="124"/>
    </row>
    <row r="47" spans="1:16" x14ac:dyDescent="0.25">
      <c r="A47" s="121"/>
      <c r="B47" s="110"/>
      <c r="C47" s="126"/>
      <c r="D47" s="127"/>
      <c r="E47" s="78"/>
      <c r="F47" s="78"/>
      <c r="G47" s="78"/>
      <c r="H47" s="131"/>
      <c r="I47" s="142"/>
      <c r="J47" s="81"/>
      <c r="K47" s="145"/>
      <c r="L47" s="80">
        <f t="shared" si="0"/>
        <v>0</v>
      </c>
      <c r="M47" s="124"/>
    </row>
    <row r="48" spans="1:16" ht="15.75" thickBot="1" x14ac:dyDescent="0.3">
      <c r="A48" s="121"/>
      <c r="B48" s="110"/>
      <c r="C48" s="126"/>
      <c r="D48" s="127"/>
      <c r="E48" s="78"/>
      <c r="F48" s="78"/>
      <c r="G48" s="78"/>
      <c r="H48" s="131"/>
      <c r="I48" s="142"/>
      <c r="J48" s="82"/>
      <c r="K48" s="145"/>
      <c r="L48" s="83">
        <f>IF($H$43*G48*F48/360&gt;=J48,J48,$H$43*G48*F48/360)</f>
        <v>0</v>
      </c>
      <c r="M48" s="124"/>
    </row>
    <row r="49" spans="1:13" ht="15.75" thickBot="1" x14ac:dyDescent="0.3">
      <c r="A49" s="180"/>
      <c r="B49" s="84"/>
      <c r="C49" s="136"/>
      <c r="D49" s="137"/>
      <c r="E49" s="85"/>
      <c r="F49" s="85"/>
      <c r="G49" s="85"/>
      <c r="H49" s="140"/>
      <c r="I49" s="143"/>
      <c r="J49" s="86">
        <f>SUM(J43:J48)</f>
        <v>0</v>
      </c>
      <c r="K49" s="146"/>
      <c r="L49" s="87">
        <f>SUM(L43:L48)</f>
        <v>0</v>
      </c>
      <c r="M49" s="125"/>
    </row>
    <row r="50" spans="1:13" x14ac:dyDescent="0.25">
      <c r="A50" s="120" t="s">
        <v>27</v>
      </c>
      <c r="B50" s="111"/>
      <c r="C50" s="138"/>
      <c r="D50" s="139"/>
      <c r="E50" s="74"/>
      <c r="F50" s="74"/>
      <c r="G50" s="74"/>
      <c r="H50" s="130">
        <v>57000</v>
      </c>
      <c r="I50" s="141"/>
      <c r="J50" s="75"/>
      <c r="K50" s="144"/>
      <c r="L50" s="76">
        <f>IF($H$50*G50*F50/360&gt;=J50,J50,$H$50*G50*F50/360)</f>
        <v>0</v>
      </c>
      <c r="M50" s="123">
        <f>K50-L56</f>
        <v>0</v>
      </c>
    </row>
    <row r="51" spans="1:13" x14ac:dyDescent="0.25">
      <c r="A51" s="121"/>
      <c r="B51" s="110"/>
      <c r="C51" s="126"/>
      <c r="D51" s="127"/>
      <c r="E51" s="78"/>
      <c r="F51" s="78"/>
      <c r="G51" s="78"/>
      <c r="H51" s="131"/>
      <c r="I51" s="142"/>
      <c r="J51" s="79"/>
      <c r="K51" s="145"/>
      <c r="L51" s="80">
        <f t="shared" ref="L51:L55" si="1">IF($H$50*G51*F51/360&gt;=J51,J51,$H$50*G51*F51/360)</f>
        <v>0</v>
      </c>
      <c r="M51" s="124"/>
    </row>
    <row r="52" spans="1:13" x14ac:dyDescent="0.25">
      <c r="A52" s="121"/>
      <c r="B52" s="110"/>
      <c r="C52" s="126"/>
      <c r="D52" s="127"/>
      <c r="E52" s="78"/>
      <c r="F52" s="78"/>
      <c r="G52" s="78"/>
      <c r="H52" s="131"/>
      <c r="I52" s="142"/>
      <c r="J52" s="79"/>
      <c r="K52" s="145"/>
      <c r="L52" s="80">
        <f t="shared" si="1"/>
        <v>0</v>
      </c>
      <c r="M52" s="124"/>
    </row>
    <row r="53" spans="1:13" x14ac:dyDescent="0.25">
      <c r="A53" s="121"/>
      <c r="B53" s="110"/>
      <c r="C53" s="126"/>
      <c r="D53" s="127"/>
      <c r="E53" s="78"/>
      <c r="F53" s="78"/>
      <c r="G53" s="78"/>
      <c r="H53" s="131"/>
      <c r="I53" s="142"/>
      <c r="J53" s="79"/>
      <c r="K53" s="145"/>
      <c r="L53" s="80">
        <f t="shared" si="1"/>
        <v>0</v>
      </c>
      <c r="M53" s="124"/>
    </row>
    <row r="54" spans="1:13" x14ac:dyDescent="0.25">
      <c r="A54" s="121"/>
      <c r="B54" s="110"/>
      <c r="C54" s="126"/>
      <c r="D54" s="127"/>
      <c r="E54" s="78"/>
      <c r="F54" s="78"/>
      <c r="G54" s="78"/>
      <c r="H54" s="131"/>
      <c r="I54" s="142"/>
      <c r="J54" s="81"/>
      <c r="K54" s="145"/>
      <c r="L54" s="80">
        <f t="shared" si="1"/>
        <v>0</v>
      </c>
      <c r="M54" s="124"/>
    </row>
    <row r="55" spans="1:13" ht="15.75" thickBot="1" x14ac:dyDescent="0.3">
      <c r="A55" s="121"/>
      <c r="B55" s="110"/>
      <c r="C55" s="126"/>
      <c r="D55" s="127"/>
      <c r="E55" s="78"/>
      <c r="F55" s="78"/>
      <c r="G55" s="78"/>
      <c r="H55" s="131"/>
      <c r="I55" s="142"/>
      <c r="J55" s="82"/>
      <c r="K55" s="145"/>
      <c r="L55" s="83">
        <f t="shared" si="1"/>
        <v>0</v>
      </c>
      <c r="M55" s="124"/>
    </row>
    <row r="56" spans="1:13" ht="15.75" thickBot="1" x14ac:dyDescent="0.3">
      <c r="A56" s="180"/>
      <c r="B56" s="84"/>
      <c r="C56" s="136"/>
      <c r="D56" s="137"/>
      <c r="E56" s="85"/>
      <c r="F56" s="85"/>
      <c r="G56" s="85"/>
      <c r="H56" s="140"/>
      <c r="I56" s="143"/>
      <c r="J56" s="86">
        <f>SUM(J50:J55)</f>
        <v>0</v>
      </c>
      <c r="K56" s="146"/>
      <c r="L56" s="87">
        <f>SUM(L50:L55)</f>
        <v>0</v>
      </c>
      <c r="M56" s="125"/>
    </row>
    <row r="57" spans="1:13" x14ac:dyDescent="0.25">
      <c r="A57" s="120" t="s">
        <v>45</v>
      </c>
      <c r="B57" s="111"/>
      <c r="C57" s="138"/>
      <c r="D57" s="139"/>
      <c r="E57" s="74"/>
      <c r="F57" s="74"/>
      <c r="G57" s="74"/>
      <c r="H57" s="130">
        <v>57000</v>
      </c>
      <c r="I57" s="141"/>
      <c r="J57" s="75"/>
      <c r="K57" s="144"/>
      <c r="L57" s="76">
        <f>IF($H$57*G57*F57/360&gt;=J57,J57,$H$57*G57*F57/360)</f>
        <v>0</v>
      </c>
      <c r="M57" s="123">
        <f>K57-L63</f>
        <v>0</v>
      </c>
    </row>
    <row r="58" spans="1:13" x14ac:dyDescent="0.25">
      <c r="A58" s="121"/>
      <c r="B58" s="110"/>
      <c r="C58" s="126"/>
      <c r="D58" s="127"/>
      <c r="E58" s="78"/>
      <c r="F58" s="78"/>
      <c r="G58" s="78"/>
      <c r="H58" s="131"/>
      <c r="I58" s="142"/>
      <c r="J58" s="79"/>
      <c r="K58" s="145"/>
      <c r="L58" s="80">
        <f>IF($H$57*G58*F58/360&gt;=J58,J58,$H$57*G58*F58/360)</f>
        <v>0</v>
      </c>
      <c r="M58" s="124"/>
    </row>
    <row r="59" spans="1:13" x14ac:dyDescent="0.25">
      <c r="A59" s="121"/>
      <c r="B59" s="110"/>
      <c r="C59" s="126"/>
      <c r="D59" s="127"/>
      <c r="E59" s="78"/>
      <c r="F59" s="78"/>
      <c r="G59" s="78"/>
      <c r="H59" s="131"/>
      <c r="I59" s="142"/>
      <c r="J59" s="79"/>
      <c r="K59" s="145"/>
      <c r="L59" s="80">
        <f t="shared" ref="L59:L62" si="2">IF($H$57*G59*F59/360&gt;=J59,J59,$H$57*G59*F59/360)</f>
        <v>0</v>
      </c>
      <c r="M59" s="124"/>
    </row>
    <row r="60" spans="1:13" x14ac:dyDescent="0.25">
      <c r="A60" s="121"/>
      <c r="B60" s="110"/>
      <c r="C60" s="126"/>
      <c r="D60" s="127"/>
      <c r="E60" s="78"/>
      <c r="F60" s="78"/>
      <c r="G60" s="78"/>
      <c r="H60" s="131"/>
      <c r="I60" s="142"/>
      <c r="J60" s="79"/>
      <c r="K60" s="145"/>
      <c r="L60" s="80">
        <f t="shared" si="2"/>
        <v>0</v>
      </c>
      <c r="M60" s="124"/>
    </row>
    <row r="61" spans="1:13" x14ac:dyDescent="0.25">
      <c r="A61" s="121"/>
      <c r="B61" s="110"/>
      <c r="C61" s="126"/>
      <c r="D61" s="127"/>
      <c r="E61" s="78"/>
      <c r="F61" s="78"/>
      <c r="G61" s="78"/>
      <c r="H61" s="131"/>
      <c r="I61" s="142"/>
      <c r="J61" s="81"/>
      <c r="K61" s="145"/>
      <c r="L61" s="80">
        <f t="shared" si="2"/>
        <v>0</v>
      </c>
      <c r="M61" s="124"/>
    </row>
    <row r="62" spans="1:13" ht="15.75" thickBot="1" x14ac:dyDescent="0.3">
      <c r="A62" s="121"/>
      <c r="B62" s="110"/>
      <c r="C62" s="126"/>
      <c r="D62" s="127"/>
      <c r="E62" s="78"/>
      <c r="F62" s="78"/>
      <c r="G62" s="78"/>
      <c r="H62" s="131"/>
      <c r="I62" s="142"/>
      <c r="J62" s="82"/>
      <c r="K62" s="145"/>
      <c r="L62" s="83">
        <f t="shared" si="2"/>
        <v>0</v>
      </c>
      <c r="M62" s="124"/>
    </row>
    <row r="63" spans="1:13" ht="15.75" thickBot="1" x14ac:dyDescent="0.3">
      <c r="A63" s="180"/>
      <c r="B63" s="84"/>
      <c r="C63" s="136"/>
      <c r="D63" s="137"/>
      <c r="E63" s="85"/>
      <c r="F63" s="85"/>
      <c r="G63" s="85"/>
      <c r="H63" s="140"/>
      <c r="I63" s="143"/>
      <c r="J63" s="86">
        <f>SUM(J57:J62)</f>
        <v>0</v>
      </c>
      <c r="K63" s="146"/>
      <c r="L63" s="86">
        <f>SUM(L57:L62)</f>
        <v>0</v>
      </c>
      <c r="M63" s="125"/>
    </row>
    <row r="64" spans="1:13" x14ac:dyDescent="0.25">
      <c r="A64" s="120" t="s">
        <v>46</v>
      </c>
      <c r="B64" s="114"/>
      <c r="C64" s="138"/>
      <c r="D64" s="139"/>
      <c r="E64" s="74"/>
      <c r="F64" s="74"/>
      <c r="G64" s="74"/>
      <c r="H64" s="130">
        <v>57000</v>
      </c>
      <c r="I64" s="141"/>
      <c r="J64" s="75"/>
      <c r="K64" s="144"/>
      <c r="L64" s="76">
        <f>IF($H$64*G64*F64/360&gt;=J64,J64,$H$64*G64*F64/360)</f>
        <v>0</v>
      </c>
      <c r="M64" s="123">
        <f>K64-L70</f>
        <v>0</v>
      </c>
    </row>
    <row r="65" spans="1:13" x14ac:dyDescent="0.25">
      <c r="A65" s="121"/>
      <c r="B65" s="113"/>
      <c r="C65" s="126"/>
      <c r="D65" s="127"/>
      <c r="E65" s="78"/>
      <c r="F65" s="78"/>
      <c r="G65" s="78"/>
      <c r="H65" s="131"/>
      <c r="I65" s="142"/>
      <c r="J65" s="79"/>
      <c r="K65" s="145"/>
      <c r="L65" s="80">
        <f t="shared" ref="L65:L69" si="3">IF($H$64*G65*F65/360&gt;=J65,J65,$H$64*G65*F65/360)</f>
        <v>0</v>
      </c>
      <c r="M65" s="124"/>
    </row>
    <row r="66" spans="1:13" x14ac:dyDescent="0.25">
      <c r="A66" s="121"/>
      <c r="B66" s="113"/>
      <c r="C66" s="126"/>
      <c r="D66" s="127"/>
      <c r="E66" s="78"/>
      <c r="F66" s="78"/>
      <c r="G66" s="78"/>
      <c r="H66" s="131"/>
      <c r="I66" s="142"/>
      <c r="J66" s="79"/>
      <c r="K66" s="145"/>
      <c r="L66" s="80">
        <f t="shared" si="3"/>
        <v>0</v>
      </c>
      <c r="M66" s="124"/>
    </row>
    <row r="67" spans="1:13" x14ac:dyDescent="0.25">
      <c r="A67" s="121"/>
      <c r="B67" s="113"/>
      <c r="C67" s="126"/>
      <c r="D67" s="127"/>
      <c r="E67" s="78"/>
      <c r="F67" s="78"/>
      <c r="G67" s="78"/>
      <c r="H67" s="131"/>
      <c r="I67" s="142"/>
      <c r="J67" s="79"/>
      <c r="K67" s="145"/>
      <c r="L67" s="80">
        <f t="shared" si="3"/>
        <v>0</v>
      </c>
      <c r="M67" s="124"/>
    </row>
    <row r="68" spans="1:13" x14ac:dyDescent="0.25">
      <c r="A68" s="121"/>
      <c r="B68" s="113"/>
      <c r="C68" s="126"/>
      <c r="D68" s="127"/>
      <c r="E68" s="78"/>
      <c r="F68" s="78"/>
      <c r="G68" s="78"/>
      <c r="H68" s="131"/>
      <c r="I68" s="142"/>
      <c r="J68" s="81"/>
      <c r="K68" s="145"/>
      <c r="L68" s="80">
        <f t="shared" si="3"/>
        <v>0</v>
      </c>
      <c r="M68" s="124"/>
    </row>
    <row r="69" spans="1:13" ht="15.75" thickBot="1" x14ac:dyDescent="0.3">
      <c r="A69" s="121"/>
      <c r="B69" s="113"/>
      <c r="C69" s="126"/>
      <c r="D69" s="127"/>
      <c r="E69" s="78"/>
      <c r="F69" s="78"/>
      <c r="G69" s="78"/>
      <c r="H69" s="131"/>
      <c r="I69" s="142"/>
      <c r="J69" s="82"/>
      <c r="K69" s="145"/>
      <c r="L69" s="83">
        <f t="shared" si="3"/>
        <v>0</v>
      </c>
      <c r="M69" s="124"/>
    </row>
    <row r="70" spans="1:13" ht="15.75" thickBot="1" x14ac:dyDescent="0.3">
      <c r="A70" s="122"/>
      <c r="B70" s="90"/>
      <c r="C70" s="128"/>
      <c r="D70" s="129"/>
      <c r="E70" s="91"/>
      <c r="F70" s="91"/>
      <c r="G70" s="91"/>
      <c r="H70" s="132"/>
      <c r="I70" s="147"/>
      <c r="J70" s="86">
        <f>SUM(J64:J69)</f>
        <v>0</v>
      </c>
      <c r="K70" s="146"/>
      <c r="L70" s="87">
        <f>SUM(L64:L69)</f>
        <v>0</v>
      </c>
      <c r="M70" s="125"/>
    </row>
    <row r="71" spans="1:13" x14ac:dyDescent="0.25">
      <c r="A71" s="120" t="s">
        <v>48</v>
      </c>
      <c r="B71" s="114"/>
      <c r="C71" s="138"/>
      <c r="D71" s="139"/>
      <c r="E71" s="74"/>
      <c r="F71" s="74"/>
      <c r="G71" s="74"/>
      <c r="H71" s="130">
        <v>57000</v>
      </c>
      <c r="I71" s="133"/>
      <c r="J71" s="118"/>
      <c r="K71" s="144"/>
      <c r="L71" s="76">
        <f>IF($H$71*G71*F71/360&gt;=J71,J71,$H$71*G71*F71/360)</f>
        <v>0</v>
      </c>
      <c r="M71" s="123">
        <f>K71-L77</f>
        <v>0</v>
      </c>
    </row>
    <row r="72" spans="1:13" x14ac:dyDescent="0.25">
      <c r="A72" s="121"/>
      <c r="B72" s="113"/>
      <c r="C72" s="126"/>
      <c r="D72" s="127"/>
      <c r="E72" s="78"/>
      <c r="F72" s="78"/>
      <c r="G72" s="78"/>
      <c r="H72" s="131"/>
      <c r="I72" s="134"/>
      <c r="J72" s="81"/>
      <c r="K72" s="145"/>
      <c r="L72" s="80">
        <f t="shared" ref="L72:L76" si="4">IF($H$71*G72*F72/360&gt;=J72,J72,$H$71*G72*F72/360)</f>
        <v>0</v>
      </c>
      <c r="M72" s="124"/>
    </row>
    <row r="73" spans="1:13" x14ac:dyDescent="0.25">
      <c r="A73" s="121"/>
      <c r="B73" s="113"/>
      <c r="C73" s="126"/>
      <c r="D73" s="127"/>
      <c r="E73" s="78"/>
      <c r="F73" s="78"/>
      <c r="G73" s="78"/>
      <c r="H73" s="131"/>
      <c r="I73" s="134"/>
      <c r="J73" s="81"/>
      <c r="K73" s="145"/>
      <c r="L73" s="80">
        <f t="shared" si="4"/>
        <v>0</v>
      </c>
      <c r="M73" s="124"/>
    </row>
    <row r="74" spans="1:13" x14ac:dyDescent="0.25">
      <c r="A74" s="121"/>
      <c r="B74" s="113"/>
      <c r="C74" s="126"/>
      <c r="D74" s="127"/>
      <c r="E74" s="78"/>
      <c r="F74" s="78"/>
      <c r="G74" s="78"/>
      <c r="H74" s="131"/>
      <c r="I74" s="134"/>
      <c r="J74" s="81"/>
      <c r="K74" s="145"/>
      <c r="L74" s="80">
        <f t="shared" si="4"/>
        <v>0</v>
      </c>
      <c r="M74" s="124"/>
    </row>
    <row r="75" spans="1:13" x14ac:dyDescent="0.25">
      <c r="A75" s="121"/>
      <c r="B75" s="113"/>
      <c r="C75" s="126"/>
      <c r="D75" s="127"/>
      <c r="E75" s="78"/>
      <c r="F75" s="78"/>
      <c r="G75" s="78"/>
      <c r="H75" s="131"/>
      <c r="I75" s="134"/>
      <c r="J75" s="89"/>
      <c r="K75" s="145"/>
      <c r="L75" s="80">
        <f t="shared" si="4"/>
        <v>0</v>
      </c>
      <c r="M75" s="124"/>
    </row>
    <row r="76" spans="1:13" ht="15.75" thickBot="1" x14ac:dyDescent="0.3">
      <c r="A76" s="121"/>
      <c r="B76" s="113"/>
      <c r="C76" s="126"/>
      <c r="D76" s="127"/>
      <c r="E76" s="78"/>
      <c r="F76" s="78"/>
      <c r="G76" s="78"/>
      <c r="H76" s="131"/>
      <c r="I76" s="134"/>
      <c r="J76" s="82"/>
      <c r="K76" s="145"/>
      <c r="L76" s="83">
        <f t="shared" si="4"/>
        <v>0</v>
      </c>
      <c r="M76" s="124"/>
    </row>
    <row r="77" spans="1:13" ht="15.75" thickBot="1" x14ac:dyDescent="0.3">
      <c r="A77" s="122"/>
      <c r="B77" s="90"/>
      <c r="C77" s="128"/>
      <c r="D77" s="129"/>
      <c r="E77" s="91"/>
      <c r="F77" s="91"/>
      <c r="G77" s="91"/>
      <c r="H77" s="132"/>
      <c r="I77" s="135"/>
      <c r="J77" s="86">
        <f>SUM(J71:J76)</f>
        <v>0</v>
      </c>
      <c r="K77" s="146"/>
      <c r="L77" s="87">
        <f>SUM(L71:L76)</f>
        <v>0</v>
      </c>
      <c r="M77" s="125"/>
    </row>
    <row r="78" spans="1:13" x14ac:dyDescent="0.25">
      <c r="A78" s="120" t="s">
        <v>47</v>
      </c>
      <c r="B78" s="73"/>
      <c r="C78" s="138"/>
      <c r="D78" s="139"/>
      <c r="E78" s="74"/>
      <c r="F78" s="74"/>
      <c r="G78" s="74"/>
      <c r="H78" s="130">
        <v>57000</v>
      </c>
      <c r="I78" s="141"/>
      <c r="J78" s="75"/>
      <c r="K78" s="144"/>
      <c r="L78" s="76">
        <f>IF($H$78*G78*F78/360&gt;=J78,J78,$H$78*G78*F78/360)</f>
        <v>0</v>
      </c>
      <c r="M78" s="123">
        <f>K78-L84</f>
        <v>0</v>
      </c>
    </row>
    <row r="79" spans="1:13" x14ac:dyDescent="0.25">
      <c r="A79" s="121"/>
      <c r="B79" s="77"/>
      <c r="C79" s="126"/>
      <c r="D79" s="127"/>
      <c r="E79" s="78"/>
      <c r="F79" s="78"/>
      <c r="G79" s="78"/>
      <c r="H79" s="131"/>
      <c r="I79" s="142"/>
      <c r="J79" s="79"/>
      <c r="K79" s="145"/>
      <c r="L79" s="80">
        <f t="shared" ref="L79:L83" si="5">IF($H$78*G79*F79/360&gt;=J79,J79,$H$78*G79*F79/360)</f>
        <v>0</v>
      </c>
      <c r="M79" s="124"/>
    </row>
    <row r="80" spans="1:13" x14ac:dyDescent="0.25">
      <c r="A80" s="121"/>
      <c r="B80" s="77"/>
      <c r="C80" s="126"/>
      <c r="D80" s="127"/>
      <c r="E80" s="78"/>
      <c r="F80" s="78"/>
      <c r="G80" s="78"/>
      <c r="H80" s="131"/>
      <c r="I80" s="142"/>
      <c r="J80" s="79"/>
      <c r="K80" s="145"/>
      <c r="L80" s="80">
        <f t="shared" si="5"/>
        <v>0</v>
      </c>
      <c r="M80" s="124"/>
    </row>
    <row r="81" spans="1:14" x14ac:dyDescent="0.25">
      <c r="A81" s="121"/>
      <c r="B81" s="77"/>
      <c r="C81" s="126"/>
      <c r="D81" s="127"/>
      <c r="E81" s="78"/>
      <c r="F81" s="78"/>
      <c r="G81" s="78"/>
      <c r="H81" s="131"/>
      <c r="I81" s="142"/>
      <c r="J81" s="79"/>
      <c r="K81" s="145"/>
      <c r="L81" s="80">
        <f t="shared" si="5"/>
        <v>0</v>
      </c>
      <c r="M81" s="124"/>
    </row>
    <row r="82" spans="1:14" x14ac:dyDescent="0.25">
      <c r="A82" s="121"/>
      <c r="B82" s="77"/>
      <c r="C82" s="126"/>
      <c r="D82" s="127"/>
      <c r="E82" s="78"/>
      <c r="F82" s="78"/>
      <c r="G82" s="78"/>
      <c r="H82" s="131"/>
      <c r="I82" s="142"/>
      <c r="J82" s="81"/>
      <c r="K82" s="145"/>
      <c r="L82" s="80">
        <f t="shared" si="5"/>
        <v>0</v>
      </c>
      <c r="M82" s="124"/>
    </row>
    <row r="83" spans="1:14" ht="15.75" thickBot="1" x14ac:dyDescent="0.3">
      <c r="A83" s="121"/>
      <c r="B83" s="77"/>
      <c r="C83" s="126"/>
      <c r="D83" s="127"/>
      <c r="E83" s="78"/>
      <c r="F83" s="78"/>
      <c r="G83" s="78"/>
      <c r="H83" s="131"/>
      <c r="I83" s="142"/>
      <c r="J83" s="82"/>
      <c r="K83" s="145"/>
      <c r="L83" s="83">
        <f t="shared" si="5"/>
        <v>0</v>
      </c>
      <c r="M83" s="124"/>
    </row>
    <row r="84" spans="1:14" ht="15.75" thickBot="1" x14ac:dyDescent="0.3">
      <c r="A84" s="180"/>
      <c r="B84" s="84"/>
      <c r="C84" s="136"/>
      <c r="D84" s="137"/>
      <c r="E84" s="85"/>
      <c r="F84" s="85"/>
      <c r="G84" s="85"/>
      <c r="H84" s="140"/>
      <c r="I84" s="143"/>
      <c r="J84" s="86">
        <f t="shared" ref="J84:L84" si="6">SUM(J78:J83)</f>
        <v>0</v>
      </c>
      <c r="K84" s="146"/>
      <c r="L84" s="87">
        <f t="shared" si="6"/>
        <v>0</v>
      </c>
      <c r="M84" s="125"/>
    </row>
    <row r="85" spans="1:14" x14ac:dyDescent="0.25">
      <c r="A85" s="206" t="s">
        <v>53</v>
      </c>
      <c r="B85" s="73"/>
      <c r="C85" s="138"/>
      <c r="D85" s="139"/>
      <c r="E85" s="74"/>
      <c r="F85" s="74"/>
      <c r="G85" s="74"/>
      <c r="H85" s="234">
        <v>22500</v>
      </c>
      <c r="I85" s="133"/>
      <c r="J85" s="88"/>
      <c r="K85" s="144"/>
      <c r="L85" s="76">
        <f>IF(45000*G85*F85/360&gt;=J85,J85,45000*G85*F85/360)</f>
        <v>0</v>
      </c>
      <c r="M85" s="123">
        <f>K85-L91</f>
        <v>0</v>
      </c>
    </row>
    <row r="86" spans="1:14" x14ac:dyDescent="0.25">
      <c r="A86" s="207"/>
      <c r="B86" s="77"/>
      <c r="C86" s="126"/>
      <c r="D86" s="127"/>
      <c r="E86" s="78"/>
      <c r="F86" s="78"/>
      <c r="G86" s="78"/>
      <c r="H86" s="235"/>
      <c r="I86" s="134"/>
      <c r="J86" s="81"/>
      <c r="K86" s="145"/>
      <c r="L86" s="80">
        <f t="shared" ref="L86:L90" si="7">IF(45000*G86*F86/360&gt;=J86,J86,45000*G86*F86/360)</f>
        <v>0</v>
      </c>
      <c r="M86" s="124"/>
    </row>
    <row r="87" spans="1:14" x14ac:dyDescent="0.25">
      <c r="A87" s="207"/>
      <c r="B87" s="77"/>
      <c r="C87" s="126"/>
      <c r="D87" s="127"/>
      <c r="E87" s="78"/>
      <c r="F87" s="78"/>
      <c r="G87" s="78"/>
      <c r="H87" s="235"/>
      <c r="I87" s="134"/>
      <c r="J87" s="81"/>
      <c r="K87" s="145"/>
      <c r="L87" s="80">
        <f t="shared" si="7"/>
        <v>0</v>
      </c>
      <c r="M87" s="124"/>
    </row>
    <row r="88" spans="1:14" x14ac:dyDescent="0.25">
      <c r="A88" s="207"/>
      <c r="B88" s="77"/>
      <c r="C88" s="126"/>
      <c r="D88" s="127"/>
      <c r="E88" s="78"/>
      <c r="F88" s="78"/>
      <c r="G88" s="78"/>
      <c r="H88" s="235"/>
      <c r="I88" s="134"/>
      <c r="J88" s="81"/>
      <c r="K88" s="145"/>
      <c r="L88" s="80">
        <f t="shared" si="7"/>
        <v>0</v>
      </c>
      <c r="M88" s="124"/>
    </row>
    <row r="89" spans="1:14" x14ac:dyDescent="0.25">
      <c r="A89" s="207"/>
      <c r="B89" s="77"/>
      <c r="C89" s="126"/>
      <c r="D89" s="127"/>
      <c r="E89" s="78"/>
      <c r="F89" s="78"/>
      <c r="G89" s="78"/>
      <c r="H89" s="235"/>
      <c r="I89" s="134"/>
      <c r="J89" s="89"/>
      <c r="K89" s="145"/>
      <c r="L89" s="80">
        <f t="shared" si="7"/>
        <v>0</v>
      </c>
      <c r="M89" s="124"/>
    </row>
    <row r="90" spans="1:14" ht="15.75" thickBot="1" x14ac:dyDescent="0.3">
      <c r="A90" s="207"/>
      <c r="B90" s="77"/>
      <c r="C90" s="126"/>
      <c r="D90" s="127"/>
      <c r="E90" s="78"/>
      <c r="F90" s="78"/>
      <c r="G90" s="78"/>
      <c r="H90" s="235"/>
      <c r="I90" s="134"/>
      <c r="J90" s="82"/>
      <c r="K90" s="145"/>
      <c r="L90" s="83">
        <f t="shared" si="7"/>
        <v>0</v>
      </c>
      <c r="M90" s="124"/>
    </row>
    <row r="91" spans="1:14" ht="15.75" thickBot="1" x14ac:dyDescent="0.3">
      <c r="A91" s="208"/>
      <c r="B91" s="90"/>
      <c r="C91" s="128"/>
      <c r="D91" s="129"/>
      <c r="E91" s="91"/>
      <c r="F91" s="91"/>
      <c r="G91" s="91"/>
      <c r="H91" s="236"/>
      <c r="I91" s="135"/>
      <c r="J91" s="86">
        <f t="shared" ref="J91" si="8">SUM(J85:J90)</f>
        <v>0</v>
      </c>
      <c r="K91" s="146"/>
      <c r="L91" s="87">
        <f>SUM(L85:L90)</f>
        <v>0</v>
      </c>
      <c r="M91" s="125"/>
    </row>
    <row r="92" spans="1:14" ht="15.75" thickBot="1" x14ac:dyDescent="0.3">
      <c r="A92" s="92"/>
      <c r="B92" s="93" t="s">
        <v>28</v>
      </c>
      <c r="C92" s="215"/>
      <c r="D92" s="216"/>
      <c r="E92" s="94"/>
      <c r="F92" s="94"/>
      <c r="G92" s="95"/>
      <c r="H92" s="96"/>
      <c r="I92" s="97">
        <f>I43+I50+I57+I64+I71+I78+I85</f>
        <v>0</v>
      </c>
      <c r="J92" s="97">
        <f>SUM(J49+J56+J63+J70+J77+J84+J91)</f>
        <v>0</v>
      </c>
      <c r="K92" s="97">
        <f>SUM(K43:K91)</f>
        <v>0</v>
      </c>
      <c r="L92" s="98">
        <f>SUM(L49+L56+L63+L70+L77+L84+L91)</f>
        <v>0</v>
      </c>
      <c r="M92" s="99">
        <f>SUMIF(M43:M91,"&gt;0")</f>
        <v>0</v>
      </c>
    </row>
    <row r="93" spans="1:14" x14ac:dyDescent="0.25">
      <c r="A93" s="237" t="s">
        <v>54</v>
      </c>
      <c r="B93" s="237"/>
      <c r="C93" s="237"/>
      <c r="D93" s="237"/>
      <c r="E93" s="237"/>
      <c r="F93" s="237"/>
      <c r="G93" s="237"/>
      <c r="H93" s="237"/>
      <c r="I93" s="237"/>
      <c r="J93" s="49"/>
      <c r="K93" s="49"/>
      <c r="L93" s="49"/>
      <c r="M93" s="49"/>
      <c r="N93" s="49"/>
    </row>
    <row r="94" spans="1:14" x14ac:dyDescent="0.25">
      <c r="B94" s="7"/>
      <c r="C94" s="8"/>
      <c r="D94" s="8"/>
      <c r="E94" s="8"/>
      <c r="F94" s="9"/>
      <c r="G94" s="10"/>
      <c r="H94" s="10"/>
      <c r="I94" s="10"/>
      <c r="J94" s="10"/>
      <c r="K94" s="11"/>
      <c r="L94" s="12"/>
      <c r="M94" s="12"/>
      <c r="N94" s="6"/>
    </row>
    <row r="95" spans="1:14" s="13" customFormat="1" ht="70.5" customHeight="1" thickBot="1" x14ac:dyDescent="0.3">
      <c r="A95" s="213" t="s">
        <v>66</v>
      </c>
      <c r="B95" s="214"/>
      <c r="C95" s="214"/>
      <c r="D95" s="28"/>
      <c r="E95" s="28"/>
      <c r="F95" s="28"/>
      <c r="G95" s="28"/>
      <c r="H95" s="14"/>
      <c r="I95" s="14"/>
      <c r="J95" s="14"/>
      <c r="K95" s="14"/>
      <c r="L95" s="14"/>
      <c r="M95" s="14"/>
      <c r="N95" s="14"/>
    </row>
    <row r="96" spans="1:14" s="13" customFormat="1" ht="33" customHeight="1" thickBot="1" x14ac:dyDescent="0.3">
      <c r="A96" s="209" t="s">
        <v>38</v>
      </c>
      <c r="B96" s="210"/>
      <c r="C96" s="239" t="s">
        <v>37</v>
      </c>
      <c r="D96" s="210"/>
      <c r="E96" s="251" t="s">
        <v>40</v>
      </c>
      <c r="F96" s="252"/>
      <c r="G96" s="252"/>
      <c r="H96" s="253"/>
      <c r="I96" s="264" t="s">
        <v>43</v>
      </c>
      <c r="J96" s="265"/>
      <c r="K96" s="264" t="s">
        <v>41</v>
      </c>
      <c r="L96" s="266"/>
      <c r="M96" s="267"/>
    </row>
    <row r="97" spans="1:14" s="13" customFormat="1" ht="27" customHeight="1" thickBot="1" x14ac:dyDescent="0.3">
      <c r="A97" s="211">
        <f>C32</f>
        <v>0</v>
      </c>
      <c r="B97" s="212"/>
      <c r="C97" s="240">
        <f>E32</f>
        <v>0</v>
      </c>
      <c r="D97" s="241"/>
      <c r="E97" s="254"/>
      <c r="F97" s="255"/>
      <c r="G97" s="255"/>
      <c r="H97" s="256"/>
      <c r="I97" s="191">
        <f>IF(E97&lt;=C97,E97,C97)</f>
        <v>0</v>
      </c>
      <c r="J97" s="250"/>
      <c r="K97" s="191">
        <f>C97-I97</f>
        <v>0</v>
      </c>
      <c r="L97" s="192"/>
      <c r="M97" s="193"/>
    </row>
    <row r="98" spans="1:14" s="13" customFormat="1" ht="15.75" thickBot="1" x14ac:dyDescent="0.3">
      <c r="A98" s="59"/>
      <c r="B98" s="59"/>
      <c r="C98" s="60"/>
      <c r="D98" s="61"/>
      <c r="E98" s="61"/>
      <c r="F98" s="61"/>
      <c r="G98" s="61"/>
      <c r="H98" s="61"/>
      <c r="I98" s="61"/>
      <c r="J98" s="61"/>
      <c r="K98" s="59"/>
      <c r="L98" s="59"/>
      <c r="M98" s="59"/>
      <c r="N98" s="59"/>
    </row>
    <row r="99" spans="1:14" s="13" customFormat="1" x14ac:dyDescent="0.25">
      <c r="A99" s="194" t="s">
        <v>44</v>
      </c>
      <c r="B99" s="195"/>
      <c r="C99" s="195"/>
      <c r="D99" s="196"/>
      <c r="E99" s="112"/>
      <c r="F99" s="197" t="s">
        <v>39</v>
      </c>
      <c r="G99" s="198"/>
      <c r="H99" s="257"/>
      <c r="I99" s="258"/>
      <c r="J99" s="13" t="s">
        <v>29</v>
      </c>
      <c r="K99" s="30"/>
      <c r="L99" s="30"/>
      <c r="M99" s="30"/>
      <c r="N99" s="30"/>
    </row>
    <row r="100" spans="1:14" s="13" customFormat="1" ht="17.100000000000001" customHeight="1" thickBot="1" x14ac:dyDescent="0.3">
      <c r="A100" s="201" t="s">
        <v>44</v>
      </c>
      <c r="B100" s="202"/>
      <c r="C100" s="202"/>
      <c r="D100" s="203"/>
      <c r="E100" s="119"/>
      <c r="F100" s="197" t="s">
        <v>39</v>
      </c>
      <c r="G100" s="198"/>
      <c r="H100" s="199"/>
      <c r="I100" s="200"/>
      <c r="J100" s="13" t="s">
        <v>29</v>
      </c>
      <c r="K100" s="11"/>
      <c r="L100" s="17"/>
      <c r="M100" s="17"/>
    </row>
    <row r="101" spans="1:14" s="43" customFormat="1" ht="15.75" thickBot="1" x14ac:dyDescent="0.3">
      <c r="A101" s="262"/>
      <c r="B101" s="263"/>
      <c r="C101" s="263"/>
      <c r="D101" s="263"/>
      <c r="E101" s="263"/>
      <c r="F101" s="263"/>
      <c r="G101" s="263"/>
      <c r="H101" s="263"/>
      <c r="I101" s="263"/>
      <c r="J101" s="263"/>
      <c r="K101" s="11"/>
      <c r="L101" s="17"/>
      <c r="M101" s="17"/>
    </row>
    <row r="102" spans="1:14" s="13" customFormat="1" ht="17.25" customHeigh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242" t="s">
        <v>57</v>
      </c>
      <c r="K102" s="243"/>
      <c r="L102" s="243"/>
      <c r="M102" s="244"/>
    </row>
    <row r="103" spans="1:14" s="58" customFormat="1" ht="17.25" customHeigh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245"/>
      <c r="K103" s="246"/>
      <c r="L103" s="246"/>
      <c r="M103" s="247"/>
    </row>
    <row r="104" spans="1:14" s="43" customFormat="1" ht="18" thickBot="1" x14ac:dyDescent="0.35">
      <c r="B104" s="15"/>
      <c r="C104" s="15"/>
      <c r="D104" s="31"/>
      <c r="E104" s="39"/>
      <c r="F104" s="38"/>
      <c r="G104" s="32"/>
      <c r="H104" s="40"/>
      <c r="I104" s="16"/>
      <c r="J104" s="259">
        <f>SUM(M92+K97)-E99-E100</f>
        <v>0</v>
      </c>
      <c r="K104" s="260"/>
      <c r="L104" s="260"/>
      <c r="M104" s="261"/>
    </row>
    <row r="105" spans="1:14" s="43" customFormat="1" ht="17.25" x14ac:dyDescent="0.3">
      <c r="B105" s="15"/>
      <c r="C105" s="15"/>
      <c r="D105" s="31"/>
      <c r="E105" s="39"/>
      <c r="F105" s="38"/>
      <c r="G105" s="32"/>
      <c r="H105" s="40"/>
      <c r="I105" s="16"/>
      <c r="J105" s="16"/>
      <c r="K105" s="11"/>
      <c r="L105" s="17"/>
      <c r="M105" s="17"/>
    </row>
    <row r="106" spans="1:14" x14ac:dyDescent="0.2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18" customHeight="1" x14ac:dyDescent="0.3">
      <c r="A107" s="238" t="s">
        <v>6</v>
      </c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107"/>
    </row>
    <row r="108" spans="1:14" ht="14.25" customHeight="1" x14ac:dyDescent="0.25">
      <c r="B108" s="186" t="s">
        <v>24</v>
      </c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05"/>
    </row>
    <row r="109" spans="1:14" x14ac:dyDescent="0.25"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05"/>
    </row>
    <row r="110" spans="1:14" x14ac:dyDescent="0.25"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05"/>
    </row>
    <row r="111" spans="1:14" x14ac:dyDescent="0.25"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05"/>
    </row>
    <row r="112" spans="1:14" x14ac:dyDescent="0.25"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05"/>
    </row>
    <row r="113" spans="1:14" x14ac:dyDescent="0.25"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05"/>
    </row>
    <row r="114" spans="1:14" x14ac:dyDescent="0.25"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05"/>
    </row>
    <row r="115" spans="1:14" ht="17.25" x14ac:dyDescent="0.25">
      <c r="B115" s="48" t="s">
        <v>30</v>
      </c>
      <c r="C115" s="116"/>
      <c r="D115" s="117"/>
      <c r="E115" s="248"/>
      <c r="F115" s="249"/>
      <c r="G115" s="26"/>
      <c r="H115" s="26" t="s">
        <v>69</v>
      </c>
    </row>
    <row r="116" spans="1:14" x14ac:dyDescent="0.25">
      <c r="E116" s="19"/>
    </row>
    <row r="117" spans="1:14" x14ac:dyDescent="0.25">
      <c r="E117" s="19"/>
    </row>
    <row r="118" spans="1:14" x14ac:dyDescent="0.25">
      <c r="E118" s="19"/>
    </row>
    <row r="119" spans="1:14" x14ac:dyDescent="0.25">
      <c r="B119" s="183"/>
      <c r="C119" s="184"/>
      <c r="D119" s="185"/>
      <c r="E119" s="20"/>
      <c r="F119" s="188"/>
      <c r="G119" s="189"/>
      <c r="H119" s="189"/>
      <c r="I119" s="189"/>
      <c r="J119" s="189"/>
      <c r="K119" s="189"/>
      <c r="L119" s="189"/>
      <c r="M119" s="190"/>
    </row>
    <row r="120" spans="1:14" x14ac:dyDescent="0.25">
      <c r="B120" s="182" t="s">
        <v>7</v>
      </c>
      <c r="C120" s="182"/>
      <c r="D120" s="182"/>
      <c r="E120" s="19"/>
      <c r="F120" s="187" t="s">
        <v>8</v>
      </c>
      <c r="G120" s="187"/>
      <c r="H120" s="187"/>
      <c r="I120" s="187"/>
      <c r="J120" s="187"/>
      <c r="K120" s="187"/>
      <c r="L120" s="187"/>
      <c r="M120" s="187"/>
    </row>
    <row r="121" spans="1:14" x14ac:dyDescent="0.25">
      <c r="B121" s="35"/>
      <c r="C121" s="35"/>
      <c r="D121" s="35"/>
      <c r="E121" s="19"/>
      <c r="F121" s="35"/>
      <c r="G121" s="35"/>
      <c r="H121" s="35"/>
      <c r="I121" s="35"/>
      <c r="J121" s="35"/>
      <c r="K121" s="35"/>
      <c r="L121" s="35"/>
      <c r="M121" s="35"/>
      <c r="N121" s="35"/>
    </row>
    <row r="122" spans="1:14" x14ac:dyDescent="0.25">
      <c r="B122" s="35"/>
      <c r="C122" s="35"/>
      <c r="D122" s="35"/>
      <c r="E122" s="19"/>
      <c r="F122" s="35"/>
      <c r="G122" s="35"/>
      <c r="H122" s="35"/>
      <c r="I122" s="35"/>
      <c r="J122" s="35"/>
      <c r="K122" s="35"/>
      <c r="L122" s="35"/>
      <c r="M122" s="35"/>
      <c r="N122" s="35"/>
    </row>
    <row r="123" spans="1:14" x14ac:dyDescent="0.25">
      <c r="B123" s="35"/>
      <c r="C123" s="35"/>
      <c r="D123" s="35"/>
      <c r="E123" s="19"/>
      <c r="F123" s="188"/>
      <c r="G123" s="189"/>
      <c r="H123" s="189"/>
      <c r="I123" s="189"/>
      <c r="J123" s="189"/>
      <c r="K123" s="189"/>
      <c r="L123" s="189"/>
      <c r="M123" s="190"/>
      <c r="N123" s="35"/>
    </row>
    <row r="124" spans="1:14" x14ac:dyDescent="0.25">
      <c r="B124" s="35"/>
      <c r="C124" s="35"/>
      <c r="D124" s="35"/>
      <c r="E124" s="19"/>
      <c r="F124" s="35"/>
      <c r="G124" s="35"/>
      <c r="H124" s="182" t="s">
        <v>16</v>
      </c>
      <c r="I124" s="182"/>
      <c r="J124" s="182"/>
      <c r="K124" s="182"/>
      <c r="L124" s="35"/>
      <c r="M124" s="35"/>
      <c r="N124" s="35"/>
    </row>
    <row r="125" spans="1:14" x14ac:dyDescent="0.25">
      <c r="B125" s="35"/>
      <c r="C125" s="35"/>
      <c r="D125" s="35"/>
      <c r="E125" s="19"/>
      <c r="F125" s="35"/>
      <c r="G125" s="35"/>
      <c r="H125" s="35"/>
      <c r="I125" s="35"/>
      <c r="J125" s="35"/>
      <c r="K125" s="35"/>
      <c r="L125" s="35"/>
      <c r="M125" s="35"/>
      <c r="N125" s="35"/>
    </row>
    <row r="126" spans="1:14" x14ac:dyDescent="0.25">
      <c r="B126" s="35"/>
      <c r="C126" s="35"/>
      <c r="D126" s="35"/>
      <c r="E126" s="19"/>
      <c r="F126" s="35"/>
      <c r="G126" s="35"/>
      <c r="H126" s="35"/>
      <c r="I126" s="35"/>
      <c r="J126" s="35"/>
      <c r="K126" s="35"/>
      <c r="L126" s="35"/>
      <c r="M126" s="35"/>
      <c r="N126" s="35"/>
    </row>
    <row r="127" spans="1:14" x14ac:dyDescent="0.25">
      <c r="A127" s="204" t="s">
        <v>33</v>
      </c>
      <c r="B127" s="205"/>
      <c r="C127" s="205"/>
      <c r="D127" s="183"/>
      <c r="E127" s="184"/>
      <c r="F127" s="184"/>
      <c r="G127" s="184"/>
      <c r="H127" s="184"/>
      <c r="I127" s="184"/>
      <c r="J127" s="184"/>
      <c r="K127" s="184"/>
      <c r="L127" s="184"/>
      <c r="M127" s="185"/>
    </row>
    <row r="128" spans="1:14" x14ac:dyDescent="0.25">
      <c r="B128" s="35"/>
      <c r="C128" s="3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2:14" ht="17.25" x14ac:dyDescent="0.3">
      <c r="B129" s="22"/>
      <c r="C129" s="23"/>
      <c r="D129" s="23"/>
      <c r="E129" s="24"/>
      <c r="F129" s="23"/>
      <c r="G129" s="23"/>
      <c r="H129" s="25"/>
      <c r="I129" s="25"/>
      <c r="J129" s="25"/>
      <c r="K129" s="26"/>
      <c r="L129" s="27"/>
      <c r="M129" s="27"/>
    </row>
    <row r="130" spans="2:14" ht="99.75" customHeight="1" x14ac:dyDescent="0.25">
      <c r="B130" s="181" t="s">
        <v>68</v>
      </c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06"/>
    </row>
  </sheetData>
  <sheetProtection selectLockedCells="1"/>
  <customSheetViews>
    <customSheetView guid="{32D26F4F-430F-4E58-B3A3-C8E0D59727BC}">
      <selection activeCell="L16" sqref="L16"/>
      <rowBreaks count="2" manualBreakCount="2">
        <brk id="38" max="16383" man="1"/>
        <brk id="96" max="16383" man="1"/>
      </rowBreaks>
      <pageMargins left="0.39370078740157483" right="0.39370078740157483" top="0.80919117647058825" bottom="0.39370078740157483" header="0.31496062992125984" footer="0.31496062992125984"/>
      <pageSetup paperSize="9" scale="73" orientation="landscape" r:id="rId1"/>
    </customSheetView>
  </customSheetViews>
  <mergeCells count="159">
    <mergeCell ref="E97:H97"/>
    <mergeCell ref="H99:I99"/>
    <mergeCell ref="J104:M104"/>
    <mergeCell ref="A101:J101"/>
    <mergeCell ref="I96:J96"/>
    <mergeCell ref="K96:M96"/>
    <mergeCell ref="C41:D41"/>
    <mergeCell ref="C42:D42"/>
    <mergeCell ref="C78:D78"/>
    <mergeCell ref="C82:D82"/>
    <mergeCell ref="C83:D83"/>
    <mergeCell ref="C81:D81"/>
    <mergeCell ref="C51:D51"/>
    <mergeCell ref="C57:D57"/>
    <mergeCell ref="C58:D58"/>
    <mergeCell ref="C59:D59"/>
    <mergeCell ref="C60:D60"/>
    <mergeCell ref="C61:D61"/>
    <mergeCell ref="C62:D62"/>
    <mergeCell ref="C71:D71"/>
    <mergeCell ref="C45:D45"/>
    <mergeCell ref="C46:D46"/>
    <mergeCell ref="A43:A49"/>
    <mergeCell ref="A64:A70"/>
    <mergeCell ref="D127:M127"/>
    <mergeCell ref="M85:M91"/>
    <mergeCell ref="C89:D89"/>
    <mergeCell ref="C90:D90"/>
    <mergeCell ref="C91:D91"/>
    <mergeCell ref="C86:D86"/>
    <mergeCell ref="C87:D87"/>
    <mergeCell ref="C88:D88"/>
    <mergeCell ref="H78:H84"/>
    <mergeCell ref="I78:I84"/>
    <mergeCell ref="H85:H91"/>
    <mergeCell ref="I85:I91"/>
    <mergeCell ref="K78:K84"/>
    <mergeCell ref="A93:I93"/>
    <mergeCell ref="K85:K91"/>
    <mergeCell ref="C79:D79"/>
    <mergeCell ref="A107:M107"/>
    <mergeCell ref="C96:D96"/>
    <mergeCell ref="C97:D97"/>
    <mergeCell ref="J102:M103"/>
    <mergeCell ref="F119:M119"/>
    <mergeCell ref="E115:F115"/>
    <mergeCell ref="I97:J97"/>
    <mergeCell ref="E96:H96"/>
    <mergeCell ref="C92:D92"/>
    <mergeCell ref="C84:D84"/>
    <mergeCell ref="C85:D85"/>
    <mergeCell ref="C80:D80"/>
    <mergeCell ref="A1:C1"/>
    <mergeCell ref="A2:C2"/>
    <mergeCell ref="A3:C3"/>
    <mergeCell ref="A4:C4"/>
    <mergeCell ref="A5:C5"/>
    <mergeCell ref="A27:D27"/>
    <mergeCell ref="A6:C6"/>
    <mergeCell ref="A7:C7"/>
    <mergeCell ref="A8:C8"/>
    <mergeCell ref="A20:M20"/>
    <mergeCell ref="B18:M18"/>
    <mergeCell ref="E19:F19"/>
    <mergeCell ref="A23:E23"/>
    <mergeCell ref="A11:C11"/>
    <mergeCell ref="A12:C12"/>
    <mergeCell ref="A13:C13"/>
    <mergeCell ref="A14:C14"/>
    <mergeCell ref="J16:L16"/>
    <mergeCell ref="A21:M21"/>
    <mergeCell ref="C67:D67"/>
    <mergeCell ref="C68:D68"/>
    <mergeCell ref="C69:D69"/>
    <mergeCell ref="C70:D70"/>
    <mergeCell ref="B130:M130"/>
    <mergeCell ref="M78:M84"/>
    <mergeCell ref="H124:K124"/>
    <mergeCell ref="B119:D119"/>
    <mergeCell ref="B120:D120"/>
    <mergeCell ref="B108:M114"/>
    <mergeCell ref="F120:M120"/>
    <mergeCell ref="F123:M123"/>
    <mergeCell ref="K97:M97"/>
    <mergeCell ref="A99:D99"/>
    <mergeCell ref="F99:G99"/>
    <mergeCell ref="F100:G100"/>
    <mergeCell ref="H100:I100"/>
    <mergeCell ref="A100:D100"/>
    <mergeCell ref="A78:A84"/>
    <mergeCell ref="A127:C127"/>
    <mergeCell ref="A85:A91"/>
    <mergeCell ref="A96:B96"/>
    <mergeCell ref="A97:B97"/>
    <mergeCell ref="A95:C95"/>
    <mergeCell ref="K71:K77"/>
    <mergeCell ref="A57:A63"/>
    <mergeCell ref="H57:H63"/>
    <mergeCell ref="I57:I63"/>
    <mergeCell ref="K57:K63"/>
    <mergeCell ref="A50:A56"/>
    <mergeCell ref="C50:D50"/>
    <mergeCell ref="H50:H56"/>
    <mergeCell ref="I50:I56"/>
    <mergeCell ref="K50:K56"/>
    <mergeCell ref="A37:C37"/>
    <mergeCell ref="J27:K27"/>
    <mergeCell ref="H27:I27"/>
    <mergeCell ref="E31:F31"/>
    <mergeCell ref="E32:F32"/>
    <mergeCell ref="E33:F33"/>
    <mergeCell ref="A30:B30"/>
    <mergeCell ref="E37:M37"/>
    <mergeCell ref="A40:B40"/>
    <mergeCell ref="C31:D31"/>
    <mergeCell ref="C32:D32"/>
    <mergeCell ref="C33:D33"/>
    <mergeCell ref="E30:F30"/>
    <mergeCell ref="A31:B31"/>
    <mergeCell ref="A32:B32"/>
    <mergeCell ref="A33:B33"/>
    <mergeCell ref="C30:D30"/>
    <mergeCell ref="A36:M36"/>
    <mergeCell ref="A39:M39"/>
    <mergeCell ref="A35:M35"/>
    <mergeCell ref="M43:M49"/>
    <mergeCell ref="M64:M70"/>
    <mergeCell ref="M57:M63"/>
    <mergeCell ref="M50:M56"/>
    <mergeCell ref="C52:D52"/>
    <mergeCell ref="C53:D53"/>
    <mergeCell ref="C54:D54"/>
    <mergeCell ref="C55:D55"/>
    <mergeCell ref="C47:D47"/>
    <mergeCell ref="C48:D48"/>
    <mergeCell ref="C49:D49"/>
    <mergeCell ref="C56:D56"/>
    <mergeCell ref="C63:D63"/>
    <mergeCell ref="C43:D43"/>
    <mergeCell ref="C44:D44"/>
    <mergeCell ref="H43:H49"/>
    <mergeCell ref="I43:I49"/>
    <mergeCell ref="K43:K49"/>
    <mergeCell ref="C64:D64"/>
    <mergeCell ref="H64:H70"/>
    <mergeCell ref="I64:I70"/>
    <mergeCell ref="K64:K70"/>
    <mergeCell ref="C65:D65"/>
    <mergeCell ref="C66:D66"/>
    <mergeCell ref="A71:A77"/>
    <mergeCell ref="M71:M77"/>
    <mergeCell ref="C72:D72"/>
    <mergeCell ref="C73:D73"/>
    <mergeCell ref="C74:D74"/>
    <mergeCell ref="C75:D75"/>
    <mergeCell ref="C76:D76"/>
    <mergeCell ref="C77:D77"/>
    <mergeCell ref="H71:H77"/>
    <mergeCell ref="I71:I77"/>
  </mergeCells>
  <conditionalFormatting sqref="K106:N106 M78 M85">
    <cfRule type="cellIs" dxfId="9" priority="50" operator="greaterThan">
      <formula>0</formula>
    </cfRule>
  </conditionalFormatting>
  <conditionalFormatting sqref="M78 M85">
    <cfRule type="cellIs" dxfId="8" priority="49" operator="greaterThan">
      <formula>0</formula>
    </cfRule>
  </conditionalFormatting>
  <conditionalFormatting sqref="M64 M71">
    <cfRule type="cellIs" dxfId="7" priority="12" operator="greaterThan">
      <formula>0</formula>
    </cfRule>
  </conditionalFormatting>
  <conditionalFormatting sqref="M64 M71">
    <cfRule type="cellIs" dxfId="6" priority="11" operator="greaterThan">
      <formula>0</formula>
    </cfRule>
  </conditionalFormatting>
  <conditionalFormatting sqref="M57">
    <cfRule type="cellIs" dxfId="5" priority="4" operator="greaterThan">
      <formula>0</formula>
    </cfRule>
  </conditionalFormatting>
  <conditionalFormatting sqref="M57">
    <cfRule type="cellIs" dxfId="4" priority="3" operator="greaterThan">
      <formula>0</formula>
    </cfRule>
  </conditionalFormatting>
  <conditionalFormatting sqref="M43">
    <cfRule type="cellIs" dxfId="3" priority="8" operator="greaterThan">
      <formula>0</formula>
    </cfRule>
  </conditionalFormatting>
  <conditionalFormatting sqref="M43">
    <cfRule type="cellIs" dxfId="2" priority="7" operator="greaterThan">
      <formula>0</formula>
    </cfRule>
  </conditionalFormatting>
  <conditionalFormatting sqref="M50">
    <cfRule type="cellIs" dxfId="1" priority="2" operator="greaterThan">
      <formula>0</formula>
    </cfRule>
  </conditionalFormatting>
  <conditionalFormatting sqref="M50">
    <cfRule type="cellIs" dxfId="0" priority="1" operator="greaterThan">
      <formula>0</formula>
    </cfRule>
  </conditionalFormatting>
  <dataValidations count="2">
    <dataValidation type="decimal" allowBlank="1" showInputMessage="1" showErrorMessage="1" error="Bitte überprüfen" prompt="max. 360" sqref="F78:F91">
      <formula1>1</formula1>
      <formula2>360</formula2>
    </dataValidation>
    <dataValidation type="decimal" allowBlank="1" showInputMessage="1" showErrorMessage="1" error="Bitte überprüfen" prompt="max. 1" sqref="G78:G91">
      <formula1>0.000001</formula1>
      <formula2>1</formula2>
    </dataValidation>
  </dataValidations>
  <pageMargins left="0.39370078740157483" right="0.39370078740157483" top="0.80919117647058825" bottom="0.39370078740157483" header="0.31496062992125984" footer="0.31496062992125984"/>
  <pageSetup paperSize="9" scale="73" orientation="landscape" r:id="rId2"/>
  <rowBreaks count="4" manualBreakCount="4">
    <brk id="38" max="16383" man="1"/>
    <brk id="70" max="12" man="1"/>
    <brk id="105" max="12" man="1"/>
    <brk id="131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0" sqref="A10"/>
    </sheetView>
  </sheetViews>
  <sheetFormatPr baseColWidth="10" defaultRowHeight="15" x14ac:dyDescent="0.25"/>
  <sheetData>
    <row r="1" spans="1:3" x14ac:dyDescent="0.25">
      <c r="C1" t="s">
        <v>4</v>
      </c>
    </row>
    <row r="2" spans="1:3" x14ac:dyDescent="0.25">
      <c r="C2" t="s">
        <v>5</v>
      </c>
    </row>
    <row r="4" spans="1:3" x14ac:dyDescent="0.25">
      <c r="A4" t="s">
        <v>2</v>
      </c>
    </row>
    <row r="5" spans="1:3" x14ac:dyDescent="0.25">
      <c r="A5" t="s">
        <v>3</v>
      </c>
    </row>
    <row r="6" spans="1:3" x14ac:dyDescent="0.25">
      <c r="A6" s="1">
        <v>10000</v>
      </c>
    </row>
    <row r="7" spans="1:3" x14ac:dyDescent="0.25">
      <c r="A7" s="1">
        <v>15000</v>
      </c>
    </row>
    <row r="8" spans="1:3" x14ac:dyDescent="0.25">
      <c r="A8" s="1">
        <v>20000</v>
      </c>
    </row>
    <row r="10" spans="1:3" x14ac:dyDescent="0.25">
      <c r="A10" t="s">
        <v>17</v>
      </c>
    </row>
    <row r="11" spans="1:3" x14ac:dyDescent="0.25">
      <c r="A11" t="s">
        <v>18</v>
      </c>
    </row>
    <row r="12" spans="1:3" x14ac:dyDescent="0.25">
      <c r="A12" t="s">
        <v>19</v>
      </c>
    </row>
    <row r="13" spans="1:3" x14ac:dyDescent="0.25">
      <c r="A13" t="s">
        <v>20</v>
      </c>
    </row>
    <row r="14" spans="1:3" x14ac:dyDescent="0.25">
      <c r="A14" t="s">
        <v>23</v>
      </c>
    </row>
    <row r="16" spans="1:3" x14ac:dyDescent="0.25">
      <c r="A16" t="s">
        <v>21</v>
      </c>
    </row>
    <row r="17" spans="1:1" x14ac:dyDescent="0.25">
      <c r="A17" t="s">
        <v>22</v>
      </c>
    </row>
  </sheetData>
  <customSheetViews>
    <customSheetView guid="{32D26F4F-430F-4E58-B3A3-C8E0D59727BC}" state="hidden">
      <selection activeCell="A10" sqref="A1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>
        <v>2017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  <row r="5" spans="1:1" x14ac:dyDescent="0.25">
      <c r="A5" t="s">
        <v>2</v>
      </c>
    </row>
    <row r="6" spans="1:1" x14ac:dyDescent="0.25">
      <c r="A6" t="s">
        <v>3</v>
      </c>
    </row>
  </sheetData>
  <customSheetViews>
    <customSheetView guid="{32D26F4F-430F-4E58-B3A3-C8E0D59727BC}" state="hidden">
      <selection activeCell="A7" sqref="A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Zwischenverwendungsnachweis</vt:lpstr>
      <vt:lpstr>Tabelle2</vt:lpstr>
      <vt:lpstr>Tabelle3</vt:lpstr>
      <vt:lpstr>Tabelle1</vt:lpstr>
      <vt:lpstr>Tabelle4</vt:lpstr>
      <vt:lpstr>Tabelle5</vt:lpstr>
      <vt:lpstr>Zwischenverwendungsnachweis!Druckbereich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Puchert, Dorit</dc:creator>
  <cp:lastModifiedBy>Schumacher, Silke</cp:lastModifiedBy>
  <cp:lastPrinted>2022-11-23T09:03:10Z</cp:lastPrinted>
  <dcterms:created xsi:type="dcterms:W3CDTF">2017-01-30T12:18:46Z</dcterms:created>
  <dcterms:modified xsi:type="dcterms:W3CDTF">2025-01-16T11:46:28Z</dcterms:modified>
</cp:coreProperties>
</file>