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 Generalia\5 verbindliche Vorlagen und Muster\05 - MUSTER Internetauftritt\"/>
    </mc:Choice>
  </mc:AlternateContent>
  <bookViews>
    <workbookView xWindow="0" yWindow="0" windowWidth="25200" windowHeight="11850" tabRatio="729" activeTab="1"/>
  </bookViews>
  <sheets>
    <sheet name="Wichtige Hinweise" sheetId="12" r:id="rId1"/>
    <sheet name="Gesamtberechnung" sheetId="1" r:id="rId2"/>
    <sheet name="Einnahmen und Ausgaben Jahr 1" sheetId="2" r:id="rId3"/>
    <sheet name="Einnahmen und Ausgaben Jahr 2" sheetId="14" r:id="rId4"/>
    <sheet name="Einnahmen und Ausgaben Jahr 3" sheetId="15" r:id="rId5"/>
    <sheet name="Ergänzungsmittel Barrierefreihe" sheetId="13" r:id="rId6"/>
    <sheet name="VN Prognose" sheetId="16" r:id="rId7"/>
    <sheet name="Hilfestellungen" sheetId="11" r:id="rId8"/>
  </sheets>
  <definedNames>
    <definedName name="_xlnm.Print_Area" localSheetId="2">'Einnahmen und Ausgaben Jahr 1'!$A$1:$V$52</definedName>
    <definedName name="_xlnm.Print_Area" localSheetId="3">'Einnahmen und Ausgaben Jahr 2'!$A$1:$V$52</definedName>
    <definedName name="_xlnm.Print_Area" localSheetId="4">'Einnahmen und Ausgaben Jahr 3'!$A$1:$V$52</definedName>
    <definedName name="_xlnm.Print_Area" localSheetId="5">'Ergänzungsmittel Barrierefreihe'!$B$2:$N$58</definedName>
    <definedName name="_xlnm.Print_Area" localSheetId="1">Gesamtberechnung!$A$1:$O$30</definedName>
    <definedName name="_xlnm.Print_Area" localSheetId="7">Hilfestellungen!$A$1:$O$66</definedName>
    <definedName name="_xlnm.Print_Area" localSheetId="6">'VN Prognose'!$B$2:$U$67</definedName>
    <definedName name="_xlnm.Print_Area" localSheetId="0">'Wichtige Hinweise'!$B$1:$T$31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 r="F8" i="15" l="1"/>
  <c r="F7" i="15"/>
  <c r="F8" i="14"/>
  <c r="F7" i="14"/>
  <c r="G7" i="2"/>
  <c r="F8" i="2"/>
  <c r="M55" i="13" l="1"/>
  <c r="M37" i="13"/>
  <c r="M19" i="13"/>
  <c r="M12" i="13"/>
  <c r="M42" i="13" l="1"/>
  <c r="M24" i="13"/>
  <c r="M6" i="13"/>
  <c r="M2" i="14"/>
  <c r="M2" i="2"/>
  <c r="U16" i="15" l="1"/>
  <c r="U16" i="14"/>
  <c r="U16" i="2"/>
  <c r="N17" i="16" l="1"/>
  <c r="N14" i="16"/>
  <c r="N12" i="16"/>
  <c r="M17" i="16"/>
  <c r="M14" i="16"/>
  <c r="M12" i="16"/>
  <c r="F13" i="16"/>
  <c r="E13" i="16"/>
  <c r="D13" i="16"/>
  <c r="O13" i="16"/>
  <c r="N16" i="16" l="1"/>
  <c r="M16" i="16"/>
  <c r="M47" i="2"/>
  <c r="M8" i="2"/>
  <c r="N8" i="2"/>
  <c r="N19" i="1" l="1"/>
  <c r="M19" i="1"/>
  <c r="N28" i="13"/>
  <c r="F55" i="13"/>
  <c r="M54" i="13"/>
  <c r="F54" i="13"/>
  <c r="M53" i="13"/>
  <c r="F53" i="13"/>
  <c r="M52" i="13"/>
  <c r="F52" i="13"/>
  <c r="M51" i="13"/>
  <c r="F51" i="13"/>
  <c r="M50" i="13"/>
  <c r="F50" i="13"/>
  <c r="M49" i="13"/>
  <c r="F49" i="13"/>
  <c r="F46" i="13" s="1"/>
  <c r="M48" i="13"/>
  <c r="F48" i="13"/>
  <c r="N46" i="13"/>
  <c r="G46" i="13"/>
  <c r="N58" i="13" s="1"/>
  <c r="F37" i="13"/>
  <c r="M36" i="13"/>
  <c r="F36" i="13"/>
  <c r="M35" i="13"/>
  <c r="F35" i="13"/>
  <c r="M34" i="13"/>
  <c r="F34" i="13"/>
  <c r="M33" i="13"/>
  <c r="F33" i="13"/>
  <c r="M32" i="13"/>
  <c r="F32" i="13"/>
  <c r="M31" i="13"/>
  <c r="F31" i="13"/>
  <c r="M30" i="13"/>
  <c r="F30" i="13"/>
  <c r="G28" i="13"/>
  <c r="N40" i="13" s="1"/>
  <c r="N10" i="13"/>
  <c r="G10" i="13"/>
  <c r="N22" i="13" s="1"/>
  <c r="M18" i="13"/>
  <c r="F19" i="13"/>
  <c r="F18" i="13"/>
  <c r="M17" i="13"/>
  <c r="F17" i="13"/>
  <c r="M16" i="13"/>
  <c r="F16" i="13"/>
  <c r="M15" i="13"/>
  <c r="F15" i="13"/>
  <c r="M14" i="13"/>
  <c r="F14" i="13"/>
  <c r="M13" i="13"/>
  <c r="F13" i="13"/>
  <c r="F12" i="13"/>
  <c r="F10" i="13" s="1"/>
  <c r="F22" i="1"/>
  <c r="F17" i="16" s="1"/>
  <c r="F19" i="1"/>
  <c r="F18" i="1"/>
  <c r="F14" i="16" s="1"/>
  <c r="E22" i="1"/>
  <c r="E17" i="16" s="1"/>
  <c r="E19" i="1"/>
  <c r="E18" i="1"/>
  <c r="E14" i="16" s="1"/>
  <c r="M2" i="15"/>
  <c r="M48" i="15"/>
  <c r="F48" i="15"/>
  <c r="M47" i="15"/>
  <c r="F47" i="15"/>
  <c r="M46" i="15"/>
  <c r="F46" i="15"/>
  <c r="M45" i="15"/>
  <c r="F45" i="15"/>
  <c r="M44" i="15"/>
  <c r="F44" i="15"/>
  <c r="M43" i="15"/>
  <c r="M8" i="15" s="1"/>
  <c r="F43" i="15"/>
  <c r="M42" i="15"/>
  <c r="F42" i="15"/>
  <c r="M41" i="15"/>
  <c r="F41" i="15"/>
  <c r="M40" i="15"/>
  <c r="F40" i="15"/>
  <c r="U39" i="15"/>
  <c r="T39" i="15"/>
  <c r="M39" i="15"/>
  <c r="F39" i="15"/>
  <c r="F38" i="15"/>
  <c r="M37" i="15"/>
  <c r="F37" i="15"/>
  <c r="M36" i="15"/>
  <c r="F36" i="15"/>
  <c r="M35" i="15"/>
  <c r="F35" i="15"/>
  <c r="M34" i="15"/>
  <c r="F34" i="15"/>
  <c r="M33" i="15"/>
  <c r="F33" i="15"/>
  <c r="U32" i="15"/>
  <c r="T32"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U18" i="15"/>
  <c r="T18" i="15"/>
  <c r="M18" i="15"/>
  <c r="F18" i="15"/>
  <c r="M17" i="15"/>
  <c r="F17" i="15"/>
  <c r="M16" i="15"/>
  <c r="M15" i="15"/>
  <c r="F15" i="15"/>
  <c r="M14" i="15"/>
  <c r="F14" i="15"/>
  <c r="M13" i="15"/>
  <c r="F13" i="15"/>
  <c r="M12" i="15"/>
  <c r="F12" i="15"/>
  <c r="M11" i="15"/>
  <c r="F11" i="15"/>
  <c r="M10" i="15"/>
  <c r="M7" i="15" s="1"/>
  <c r="F10" i="15"/>
  <c r="U8" i="15"/>
  <c r="U6" i="15" s="1"/>
  <c r="N8" i="15"/>
  <c r="G8" i="15"/>
  <c r="U7" i="15"/>
  <c r="T7" i="15"/>
  <c r="N7" i="15"/>
  <c r="N6" i="15" s="1"/>
  <c r="G7" i="15"/>
  <c r="G6" i="15"/>
  <c r="M48" i="14"/>
  <c r="F48" i="14"/>
  <c r="M47" i="14"/>
  <c r="F47" i="14"/>
  <c r="M46" i="14"/>
  <c r="F46" i="14"/>
  <c r="M45" i="14"/>
  <c r="F45" i="14"/>
  <c r="M44" i="14"/>
  <c r="F44" i="14"/>
  <c r="M43" i="14"/>
  <c r="F43" i="14"/>
  <c r="M42" i="14"/>
  <c r="F42" i="14"/>
  <c r="M41" i="14"/>
  <c r="F41" i="14"/>
  <c r="M40" i="14"/>
  <c r="F40" i="14"/>
  <c r="U39" i="14"/>
  <c r="T39" i="14"/>
  <c r="M39" i="14"/>
  <c r="M8" i="14" s="1"/>
  <c r="F39" i="14"/>
  <c r="F38" i="14"/>
  <c r="M37" i="14"/>
  <c r="F37" i="14"/>
  <c r="M36" i="14"/>
  <c r="F36" i="14"/>
  <c r="M35" i="14"/>
  <c r="F35" i="14"/>
  <c r="M34" i="14"/>
  <c r="F34" i="14"/>
  <c r="M33" i="14"/>
  <c r="F33" i="14"/>
  <c r="U32" i="14"/>
  <c r="T32"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U18" i="14"/>
  <c r="T18" i="14"/>
  <c r="M18" i="14"/>
  <c r="F18" i="14"/>
  <c r="M17" i="14"/>
  <c r="F17" i="14"/>
  <c r="M16" i="14"/>
  <c r="M15" i="14"/>
  <c r="F15" i="14"/>
  <c r="M14" i="14"/>
  <c r="F14" i="14"/>
  <c r="M13" i="14"/>
  <c r="F13" i="14"/>
  <c r="M12" i="14"/>
  <c r="F12" i="14"/>
  <c r="M11" i="14"/>
  <c r="F11" i="14"/>
  <c r="M10" i="14"/>
  <c r="M7" i="14" s="1"/>
  <c r="M6" i="14" s="1"/>
  <c r="F10" i="14"/>
  <c r="U8" i="14"/>
  <c r="N8" i="14"/>
  <c r="G8" i="14"/>
  <c r="U7" i="14"/>
  <c r="U6" i="14" s="1"/>
  <c r="T7" i="14"/>
  <c r="N7" i="14"/>
  <c r="G7" i="14"/>
  <c r="G6" i="14" s="1"/>
  <c r="N51" i="14" s="1"/>
  <c r="N6" i="14"/>
  <c r="G8" i="2"/>
  <c r="N7" i="2"/>
  <c r="U39" i="2"/>
  <c r="L17" i="16" s="1"/>
  <c r="O17" i="16" s="1"/>
  <c r="U32" i="2"/>
  <c r="U18" i="2"/>
  <c r="U8" i="2"/>
  <c r="U7" i="2"/>
  <c r="T32" i="2"/>
  <c r="D19" i="1" s="1"/>
  <c r="T7" i="2"/>
  <c r="M48" i="2"/>
  <c r="M46" i="2"/>
  <c r="M45" i="2"/>
  <c r="M44" i="2"/>
  <c r="M43" i="2"/>
  <c r="M42" i="2"/>
  <c r="M41" i="2"/>
  <c r="M40" i="2"/>
  <c r="M39" i="2"/>
  <c r="M37" i="2"/>
  <c r="M36" i="2"/>
  <c r="M35" i="2"/>
  <c r="M34" i="2"/>
  <c r="M33" i="2"/>
  <c r="M32" i="2"/>
  <c r="M31" i="2"/>
  <c r="M30" i="2"/>
  <c r="M29" i="2"/>
  <c r="M28" i="2"/>
  <c r="M27" i="2"/>
  <c r="M26" i="2"/>
  <c r="M25" i="2"/>
  <c r="M24" i="2"/>
  <c r="M23" i="2"/>
  <c r="M22" i="2"/>
  <c r="M21" i="2"/>
  <c r="M20" i="2"/>
  <c r="M19" i="2"/>
  <c r="M18" i="2"/>
  <c r="M17" i="2"/>
  <c r="M16" i="2"/>
  <c r="M15" i="2"/>
  <c r="M14" i="2"/>
  <c r="M13" i="2"/>
  <c r="M12" i="2"/>
  <c r="M11" i="2"/>
  <c r="T39" i="2"/>
  <c r="D22" i="1" s="1"/>
  <c r="D17" i="16" s="1"/>
  <c r="T18" i="2"/>
  <c r="D18" i="1" s="1"/>
  <c r="M10"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5" i="2"/>
  <c r="F14" i="2"/>
  <c r="F13" i="2"/>
  <c r="F12" i="2"/>
  <c r="F11" i="2"/>
  <c r="F10" i="2"/>
  <c r="F7" i="2" s="1"/>
  <c r="M10" i="13" l="1"/>
  <c r="M46" i="13"/>
  <c r="N57" i="13" s="1"/>
  <c r="U51" i="15"/>
  <c r="N18" i="16"/>
  <c r="N20" i="16" s="1"/>
  <c r="U51" i="14"/>
  <c r="M18" i="16"/>
  <c r="M20" i="16" s="1"/>
  <c r="L14" i="16"/>
  <c r="O14" i="16" s="1"/>
  <c r="G6" i="2"/>
  <c r="D14" i="16"/>
  <c r="N6" i="2"/>
  <c r="F29" i="1"/>
  <c r="N23" i="1" s="1"/>
  <c r="M28" i="13"/>
  <c r="N39" i="13" s="1"/>
  <c r="F28" i="13"/>
  <c r="T8" i="15"/>
  <c r="T6" i="15" s="1"/>
  <c r="F6" i="15"/>
  <c r="T16" i="15"/>
  <c r="N18" i="1" s="1"/>
  <c r="N51" i="15"/>
  <c r="M6" i="15"/>
  <c r="T16" i="14"/>
  <c r="M18" i="1" s="1"/>
  <c r="T8" i="14"/>
  <c r="T6" i="14" s="1"/>
  <c r="E23" i="1" s="1"/>
  <c r="E18" i="16" s="1"/>
  <c r="F6" i="14"/>
  <c r="N50" i="14" s="1"/>
  <c r="E16" i="1" s="1"/>
  <c r="E12" i="16" s="1"/>
  <c r="U6" i="2"/>
  <c r="L18" i="16" s="1"/>
  <c r="M7" i="2"/>
  <c r="N21" i="1"/>
  <c r="M21" i="1"/>
  <c r="L21" i="1"/>
  <c r="N17" i="1"/>
  <c r="M17" i="1"/>
  <c r="L17" i="1"/>
  <c r="D15" i="1"/>
  <c r="D11" i="16" s="1"/>
  <c r="L11" i="16" s="1"/>
  <c r="E15" i="1"/>
  <c r="E11" i="16" s="1"/>
  <c r="M11" i="16" s="1"/>
  <c r="F15" i="1"/>
  <c r="F11" i="16" s="1"/>
  <c r="N11" i="16" s="1"/>
  <c r="G17" i="1"/>
  <c r="G13" i="16" s="1"/>
  <c r="N50" i="15" l="1"/>
  <c r="F16" i="1" s="1"/>
  <c r="F12" i="16" s="1"/>
  <c r="F23" i="1"/>
  <c r="F18" i="16" s="1"/>
  <c r="U50" i="15"/>
  <c r="U50" i="14"/>
  <c r="E29" i="1"/>
  <c r="M23" i="1" s="1"/>
  <c r="N21" i="13"/>
  <c r="D29" i="1" s="1"/>
  <c r="L23" i="1" s="1"/>
  <c r="O18" i="16"/>
  <c r="N51" i="2"/>
  <c r="L12" i="16" s="1"/>
  <c r="O12" i="16" s="1"/>
  <c r="U51" i="2"/>
  <c r="T8" i="2"/>
  <c r="T6" i="2" s="1"/>
  <c r="M13" i="1"/>
  <c r="N15" i="1" s="1"/>
  <c r="O15" i="1" s="1"/>
  <c r="L19" i="1"/>
  <c r="O19" i="1" s="1"/>
  <c r="M6" i="2"/>
  <c r="F6" i="2"/>
  <c r="T16" i="2"/>
  <c r="L18" i="1" s="1"/>
  <c r="O18" i="1" s="1"/>
  <c r="L16" i="16" l="1"/>
  <c r="L20" i="16" s="1"/>
  <c r="O20" i="16" s="1"/>
  <c r="N50" i="2"/>
  <c r="U50" i="2"/>
  <c r="D23" i="1"/>
  <c r="D18" i="16" s="1"/>
  <c r="F28" i="1"/>
  <c r="E28" i="1"/>
  <c r="D28" i="1"/>
  <c r="O16" i="16" l="1"/>
  <c r="D16" i="1"/>
  <c r="I42" i="16" l="1"/>
  <c r="P53" i="16"/>
  <c r="P17" i="16"/>
  <c r="P18" i="16"/>
  <c r="Q64" i="16"/>
  <c r="I53" i="16"/>
  <c r="P20" i="16"/>
  <c r="I64" i="16"/>
  <c r="D21" i="1"/>
  <c r="D12" i="16"/>
  <c r="F21" i="1"/>
  <c r="F16" i="16" s="1"/>
  <c r="G18" i="1"/>
  <c r="G19" i="1"/>
  <c r="L6" i="1"/>
  <c r="G14" i="16" l="1"/>
  <c r="D25" i="1"/>
  <c r="D16" i="16"/>
  <c r="N28" i="1"/>
  <c r="O16" i="1"/>
  <c r="G16" i="1"/>
  <c r="G12" i="16" s="1"/>
  <c r="L22" i="1" l="1"/>
  <c r="L24" i="1" s="1"/>
  <c r="D20" i="16"/>
  <c r="M26" i="1"/>
  <c r="N26" i="1"/>
  <c r="O26" i="1"/>
  <c r="G23" i="1"/>
  <c r="G18" i="16" s="1"/>
  <c r="G22" i="1"/>
  <c r="E21" i="1"/>
  <c r="E16" i="16" s="1"/>
  <c r="O28" i="1" l="1"/>
  <c r="G17" i="16"/>
  <c r="E25" i="1"/>
  <c r="F25" i="1"/>
  <c r="M22" i="1" l="1"/>
  <c r="M24" i="1" s="1"/>
  <c r="E20" i="16"/>
  <c r="N22" i="1"/>
  <c r="N24" i="1" s="1"/>
  <c r="F20" i="16"/>
  <c r="G21" i="1"/>
  <c r="O29" i="1" l="1"/>
  <c r="G16" i="16"/>
  <c r="E38" i="16" s="1"/>
  <c r="O13" i="1"/>
  <c r="O14" i="1"/>
  <c r="H23" i="1"/>
  <c r="H22" i="1"/>
  <c r="G25" i="1"/>
  <c r="G20" i="16" s="1"/>
  <c r="E60" i="16" l="1"/>
  <c r="F60" i="16" s="1"/>
  <c r="J31" i="16"/>
  <c r="G33" i="16" s="1"/>
  <c r="E51" i="16"/>
  <c r="N40" i="16"/>
  <c r="U42" i="16" s="1"/>
  <c r="E62" i="16"/>
  <c r="U64" i="16"/>
  <c r="I66" i="16" s="1"/>
  <c r="U53" i="16"/>
  <c r="I55" i="16" s="1"/>
  <c r="H20" i="16"/>
  <c r="F40" i="16" s="1"/>
  <c r="P42" i="16" s="1"/>
  <c r="E49" i="16"/>
  <c r="F49" i="16" s="1"/>
  <c r="F38" i="16"/>
  <c r="E29" i="16"/>
  <c r="F29" i="16" s="1"/>
  <c r="E31" i="16"/>
  <c r="H17" i="16"/>
  <c r="H18" i="16"/>
  <c r="O9" i="1"/>
  <c r="H25" i="1"/>
  <c r="N12" i="1" s="1"/>
  <c r="I44" i="16" l="1"/>
  <c r="O11" i="1"/>
  <c r="L11" i="1"/>
  <c r="G29" i="1"/>
</calcChain>
</file>

<file path=xl/comments1.xml><?xml version="1.0" encoding="utf-8"?>
<comments xmlns="http://schemas.openxmlformats.org/spreadsheetml/2006/main">
  <authors>
    <author>Klaholz, Christian</author>
  </authors>
  <commentList>
    <comment ref="H5" authorId="0" shapeId="0">
      <text>
        <r>
          <rPr>
            <b/>
            <sz val="9"/>
            <color indexed="81"/>
            <rFont val="Segoe UI"/>
            <family val="2"/>
          </rPr>
          <t>Klaholz, Christian:</t>
        </r>
        <r>
          <rPr>
            <sz val="9"/>
            <color indexed="81"/>
            <rFont val="Segoe UI"/>
            <family val="2"/>
          </rPr>
          <t xml:space="preserve">
Bitte bei juristischen Personen Rechtsform angeben.</t>
        </r>
      </text>
    </comment>
    <comment ref="H8" authorId="0" shapeId="0">
      <text>
        <r>
          <rPr>
            <b/>
            <sz val="9"/>
            <color indexed="81"/>
            <rFont val="Segoe UI"/>
            <family val="2"/>
          </rPr>
          <t>Klaholz, Christian:</t>
        </r>
        <r>
          <rPr>
            <sz val="9"/>
            <color indexed="81"/>
            <rFont val="Segoe UI"/>
            <family val="2"/>
          </rPr>
          <t xml:space="preserve">
Jahresangaben beziehen sich grundsätzlich auf die </t>
        </r>
        <r>
          <rPr>
            <b/>
            <sz val="9"/>
            <color indexed="81"/>
            <rFont val="Segoe UI"/>
            <family val="2"/>
          </rPr>
          <t>Haushaltsjahre</t>
        </r>
        <r>
          <rPr>
            <sz val="9"/>
            <color indexed="81"/>
            <rFont val="Segoe UI"/>
            <family val="2"/>
          </rPr>
          <t xml:space="preserve"> des Landes, nicht auf die Dauer der Maßnahme.
</t>
        </r>
        <r>
          <rPr>
            <u/>
            <sz val="9"/>
            <color indexed="81"/>
            <rFont val="Segoe UI"/>
            <family val="2"/>
          </rPr>
          <t>Beispiel:</t>
        </r>
        <r>
          <rPr>
            <sz val="9"/>
            <color indexed="81"/>
            <rFont val="Segoe UI"/>
            <family val="2"/>
          </rPr>
          <t xml:space="preserve">
Ein Projekt beginnt am 01.06.2023 und endet am 30.05.2024. Das Projekt beginnt im Haushaltsjahr 2023 und endet in 2024. Es umfasst daher insgesamt </t>
        </r>
        <r>
          <rPr>
            <u/>
            <sz val="9"/>
            <color indexed="81"/>
            <rFont val="Segoe UI"/>
            <family val="2"/>
          </rPr>
          <t>zwei</t>
        </r>
        <r>
          <rPr>
            <sz val="9"/>
            <color indexed="81"/>
            <rFont val="Segoe UI"/>
            <family val="2"/>
          </rPr>
          <t xml:space="preserve"> Haushaltsjahre.
Bei </t>
        </r>
        <r>
          <rPr>
            <b/>
            <sz val="9"/>
            <color indexed="81"/>
            <rFont val="Segoe UI"/>
            <family val="2"/>
          </rPr>
          <t>Überjährigkeit der Maßnahme</t>
        </r>
        <r>
          <rPr>
            <sz val="9"/>
            <color indexed="81"/>
            <rFont val="Segoe UI"/>
            <family val="2"/>
          </rPr>
          <t xml:space="preserve"> bitte unbedingt auf maximal zulässige Förderdauer laut Förderrichtlinie achten.</t>
        </r>
      </text>
    </comment>
    <comment ref="O8" authorId="0" shapeId="0">
      <text>
        <r>
          <rPr>
            <b/>
            <sz val="9"/>
            <color indexed="81"/>
            <rFont val="Segoe UI"/>
            <family val="2"/>
          </rPr>
          <t>Klaholz, Christian:</t>
        </r>
        <r>
          <rPr>
            <sz val="9"/>
            <color indexed="81"/>
            <rFont val="Segoe UI"/>
            <family val="2"/>
          </rPr>
          <t xml:space="preserve">
Dieser Informationsblock analysiert die Kosten- und Finanzierungsberechnung nach verschiedenen für die Bewilligungsbehörde relevanten Kriterien.</t>
        </r>
      </text>
    </comment>
    <comment ref="H9" authorId="0" shapeId="0">
      <text>
        <r>
          <rPr>
            <b/>
            <sz val="9"/>
            <color indexed="81"/>
            <rFont val="Segoe UI"/>
            <family val="2"/>
          </rPr>
          <t>Klaholz, Christian:</t>
        </r>
        <r>
          <rPr>
            <sz val="9"/>
            <color indexed="81"/>
            <rFont val="Segoe UI"/>
            <family val="2"/>
          </rPr>
          <t xml:space="preserve">
Falls eine </t>
        </r>
        <r>
          <rPr>
            <b/>
            <sz val="9"/>
            <color indexed="81"/>
            <rFont val="Segoe UI"/>
            <family val="2"/>
          </rPr>
          <t>Berechtigung zum Vorsteuerabzug</t>
        </r>
        <r>
          <rPr>
            <sz val="9"/>
            <color indexed="81"/>
            <rFont val="Segoe UI"/>
            <family val="2"/>
          </rPr>
          <t xml:space="preserve"> vorliegt, sind Ausgabepositionen als Netto-Beträge anzugeben, da die Umsatzsteuer </t>
        </r>
        <r>
          <rPr>
            <b/>
            <sz val="9"/>
            <color indexed="81"/>
            <rFont val="Segoe UI"/>
            <family val="2"/>
          </rPr>
          <t>nicht</t>
        </r>
        <r>
          <rPr>
            <sz val="9"/>
            <color indexed="81"/>
            <rFont val="Segoe UI"/>
            <family val="2"/>
          </rPr>
          <t xml:space="preserve"> zuwendungsfähig ist.</t>
        </r>
      </text>
    </comment>
    <comment ref="H14" authorId="0" shapeId="0">
      <text>
        <r>
          <rPr>
            <b/>
            <sz val="9"/>
            <color indexed="81"/>
            <rFont val="Segoe UI"/>
            <family val="2"/>
          </rPr>
          <t>Klaholz, Christian:</t>
        </r>
        <r>
          <rPr>
            <sz val="9"/>
            <color indexed="81"/>
            <rFont val="Segoe UI"/>
            <family val="2"/>
          </rPr>
          <t xml:space="preserve">
Diese </t>
        </r>
        <r>
          <rPr>
            <b/>
            <sz val="9"/>
            <color indexed="81"/>
            <rFont val="Segoe UI"/>
            <family val="2"/>
          </rPr>
          <t>Gesamtdarstellung</t>
        </r>
        <r>
          <rPr>
            <sz val="9"/>
            <color indexed="81"/>
            <rFont val="Segoe UI"/>
            <family val="2"/>
          </rPr>
          <t xml:space="preserve"> stellt den Kern der Kosten- und Finanzierungsplanung dar. Hier werden automatisch alle Einnahmen und Ausgaben aus den einzelnen Jahresplänen zusammengetragen. </t>
        </r>
        <r>
          <rPr>
            <u/>
            <sz val="9"/>
            <color indexed="81"/>
            <rFont val="Segoe UI"/>
            <family val="2"/>
          </rPr>
          <t xml:space="preserve">Eine händische Eintragung ist nicht notwendig!
</t>
        </r>
        <r>
          <rPr>
            <sz val="9"/>
            <color indexed="81"/>
            <rFont val="Segoe UI"/>
            <family val="2"/>
          </rPr>
          <t xml:space="preserve">Bei der Ermittlung der beantragen Förderhöhe wird zwischen </t>
        </r>
        <r>
          <rPr>
            <b/>
            <sz val="9"/>
            <color indexed="81"/>
            <rFont val="Segoe UI"/>
            <family val="2"/>
          </rPr>
          <t>Gesamtausgabe</t>
        </r>
        <r>
          <rPr>
            <sz val="9"/>
            <color indexed="81"/>
            <rFont val="Segoe UI"/>
            <family val="2"/>
          </rPr>
          <t xml:space="preserve"> und </t>
        </r>
        <r>
          <rPr>
            <b/>
            <sz val="9"/>
            <color indexed="81"/>
            <rFont val="Segoe UI"/>
            <family val="2"/>
          </rPr>
          <t>zuwendungsfähiger Gesamtausgabe</t>
        </r>
        <r>
          <rPr>
            <sz val="9"/>
            <color indexed="81"/>
            <rFont val="Segoe UI"/>
            <family val="2"/>
          </rPr>
          <t xml:space="preserve"> </t>
        </r>
        <r>
          <rPr>
            <b/>
            <sz val="9"/>
            <color indexed="81"/>
            <rFont val="Segoe UI"/>
            <family val="2"/>
          </rPr>
          <t>(Bemessungsgrundlage)</t>
        </r>
        <r>
          <rPr>
            <sz val="9"/>
            <color indexed="81"/>
            <rFont val="Segoe UI"/>
            <family val="2"/>
          </rPr>
          <t xml:space="preserve"> unterschieden. Letztere wird ermittel durch Abzug der privaten Drittmitteln inkl. Einnahmen. 
Der verbleibende Betrag ist die </t>
        </r>
        <r>
          <rPr>
            <b/>
            <sz val="9"/>
            <color indexed="81"/>
            <rFont val="Segoe UI"/>
            <family val="2"/>
          </rPr>
          <t>zuwendungsfähige Gesamtausgabe (Bemessungsgrundlage)</t>
        </r>
        <r>
          <rPr>
            <sz val="9"/>
            <color indexed="81"/>
            <rFont val="Segoe UI"/>
            <family val="2"/>
          </rPr>
          <t xml:space="preserve">. Zu deren Deckung dienen Eigenanteil, Leistungen öffentlicher Dritter (andere öffentliche Fördergeber) sowie die Landeszuwendung. 
</t>
        </r>
      </text>
    </comment>
    <comment ref="G25" authorId="0" shapeId="0">
      <text>
        <r>
          <rPr>
            <b/>
            <sz val="9"/>
            <color indexed="81"/>
            <rFont val="Segoe UI"/>
            <family val="2"/>
          </rPr>
          <t>Klaholz, Christian:</t>
        </r>
        <r>
          <rPr>
            <sz val="9"/>
            <color indexed="81"/>
            <rFont val="Segoe UI"/>
            <family val="2"/>
          </rPr>
          <t xml:space="preserve">
Dieser Betrag gibt die von Ihnen beantragte </t>
        </r>
        <r>
          <rPr>
            <b/>
            <sz val="9"/>
            <color indexed="81"/>
            <rFont val="Segoe UI"/>
            <family val="2"/>
          </rPr>
          <t>Höhe der Zuwendung</t>
        </r>
        <r>
          <rPr>
            <sz val="9"/>
            <color indexed="81"/>
            <rFont val="Segoe UI"/>
            <family val="2"/>
          </rPr>
          <t xml:space="preserve"> insgesam t
aus.</t>
        </r>
      </text>
    </comment>
    <comment ref="H25"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H27" authorId="0" shapeId="0">
      <text>
        <r>
          <rPr>
            <b/>
            <sz val="9"/>
            <color indexed="81"/>
            <rFont val="Segoe UI"/>
            <family val="2"/>
          </rPr>
          <t>Klaholz, Christian:</t>
        </r>
        <r>
          <rPr>
            <sz val="9"/>
            <color indexed="81"/>
            <rFont val="Segoe UI"/>
            <family val="2"/>
          </rPr>
          <t xml:space="preserve">
Bislang </t>
        </r>
        <r>
          <rPr>
            <u/>
            <sz val="9"/>
            <color indexed="81"/>
            <rFont val="Segoe UI"/>
            <family val="2"/>
          </rPr>
          <t>ausschließlich</t>
        </r>
        <r>
          <rPr>
            <sz val="9"/>
            <color indexed="81"/>
            <rFont val="Segoe UI"/>
            <family val="2"/>
          </rPr>
          <t xml:space="preserve"> im Förderprogramm RKP und dem Diversitätsfonds beantragbar.</t>
        </r>
      </text>
    </comment>
  </commentList>
</comments>
</file>

<file path=xl/comments2.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t>
        </r>
        <r>
          <rPr>
            <sz val="9"/>
            <color indexed="81"/>
            <rFont val="Segoe UI"/>
            <family val="2"/>
          </rPr>
          <t xml:space="preserve"> </t>
        </r>
        <r>
          <rPr>
            <b/>
            <sz val="9"/>
            <color indexed="81"/>
            <rFont val="Segoe UI"/>
            <family val="2"/>
          </rPr>
          <t>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Bitte bei</t>
        </r>
        <r>
          <rPr>
            <b/>
            <sz val="9"/>
            <color indexed="81"/>
            <rFont val="Segoe UI"/>
            <family val="2"/>
          </rPr>
          <t xml:space="preserve"> Wert</t>
        </r>
        <r>
          <rPr>
            <sz val="9"/>
            <color indexed="81"/>
            <rFont val="Segoe UI"/>
            <family val="2"/>
          </rPr>
          <t xml:space="preserve"> angeben, wie die im Projekt involvierten Personen beschäftigt bzw. beauftragt werden.
</t>
        </r>
        <r>
          <rPr>
            <u/>
            <sz val="9"/>
            <color indexed="81"/>
            <rFont val="Segoe UI"/>
            <family val="2"/>
          </rPr>
          <t xml:space="preserve">
Für Beauftragungen mit Honorar:</t>
        </r>
        <r>
          <rPr>
            <sz val="9"/>
            <color indexed="81"/>
            <rFont val="Segoe UI"/>
            <family val="2"/>
          </rPr>
          <t xml:space="preserve">
Stundensatz
Tagessatz
Werkvertrag
</t>
        </r>
        <r>
          <rPr>
            <u/>
            <sz val="9"/>
            <color indexed="81"/>
            <rFont val="Segoe UI"/>
            <family val="2"/>
          </rPr>
          <t>Für eigenes beschäftigtes Personal</t>
        </r>
        <r>
          <rPr>
            <sz val="9"/>
            <color indexed="81"/>
            <rFont val="Segoe UI"/>
            <family val="2"/>
          </rPr>
          <t xml:space="preserve"> 
Monatliche Personalausgabe
Darüberhinaus ist in der</t>
        </r>
        <r>
          <rPr>
            <b/>
            <sz val="9"/>
            <color indexed="81"/>
            <rFont val="Segoe UI"/>
            <family val="2"/>
          </rPr>
          <t xml:space="preserve"> 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eigentlich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
</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3.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Positen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t>
        </r>
        <r>
          <rPr>
            <u/>
            <sz val="9"/>
            <color indexed="81"/>
            <rFont val="Segoe UI"/>
            <family val="2"/>
          </rPr>
          <t xml:space="preserve">
</t>
        </r>
        <r>
          <rPr>
            <sz val="9"/>
            <color indexed="81"/>
            <rFont val="Segoe UI"/>
            <family val="2"/>
          </rPr>
          <t xml:space="preserve">Bitte bei </t>
        </r>
        <r>
          <rPr>
            <b/>
            <sz val="9"/>
            <color indexed="81"/>
            <rFont val="Segoe UI"/>
            <family val="2"/>
          </rPr>
          <t>Wert</t>
        </r>
        <r>
          <rPr>
            <sz val="9"/>
            <color indexed="81"/>
            <rFont val="Segoe UI"/>
            <family val="2"/>
          </rPr>
          <t xml:space="preserve"> angeben, wie die im Projekt involvierten Personen beschäftigt bzw. beauftragt werden.</t>
        </r>
        <r>
          <rPr>
            <u/>
            <sz val="9"/>
            <color indexed="81"/>
            <rFont val="Segoe UI"/>
            <family val="2"/>
          </rPr>
          <t xml:space="preserve">
Für Beauftragungen mit Honorar:
</t>
        </r>
        <r>
          <rPr>
            <sz val="9"/>
            <color indexed="81"/>
            <rFont val="Segoe UI"/>
            <family val="2"/>
          </rPr>
          <t xml:space="preserve">
Stundensatz
Tagessatz
Werkvertrag</t>
        </r>
        <r>
          <rPr>
            <u/>
            <sz val="9"/>
            <color indexed="81"/>
            <rFont val="Segoe UI"/>
            <family val="2"/>
          </rPr>
          <t xml:space="preserve">
Für eigenes beschäftigtes Personal 
</t>
        </r>
        <r>
          <rPr>
            <sz val="9"/>
            <color indexed="81"/>
            <rFont val="Segoe UI"/>
            <family val="2"/>
          </rPr>
          <t xml:space="preserve">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zuwendungsfähigen Gesamtausgaben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4.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Bitte bei </t>
        </r>
        <r>
          <rPr>
            <b/>
            <sz val="9"/>
            <color indexed="81"/>
            <rFont val="Segoe UI"/>
            <family val="2"/>
          </rPr>
          <t>Wert</t>
        </r>
        <r>
          <rPr>
            <sz val="9"/>
            <color indexed="81"/>
            <rFont val="Segoe UI"/>
            <family val="2"/>
          </rPr>
          <t xml:space="preserve"> angeben, wie die im Projekt involvierten Personen beschäftigt bzw. beauftragt werden.
</t>
        </r>
        <r>
          <rPr>
            <u/>
            <sz val="9"/>
            <color indexed="81"/>
            <rFont val="Segoe UI"/>
            <family val="2"/>
          </rPr>
          <t>Für Beauftragungen mit Honorar:</t>
        </r>
        <r>
          <rPr>
            <sz val="9"/>
            <color indexed="81"/>
            <rFont val="Segoe UI"/>
            <family val="2"/>
          </rPr>
          <t xml:space="preserve">
Stundensatz
Tagessatz
Werkvertrag
</t>
        </r>
        <r>
          <rPr>
            <u/>
            <sz val="9"/>
            <color indexed="81"/>
            <rFont val="Segoe UI"/>
            <family val="2"/>
          </rPr>
          <t xml:space="preserve">Für eigenes beschäftigtes Personal </t>
        </r>
        <r>
          <rPr>
            <sz val="9"/>
            <color indexed="81"/>
            <rFont val="Segoe UI"/>
            <family val="2"/>
          </rPr>
          <t xml:space="preserve">
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t>
        </r>
        <r>
          <rPr>
            <b/>
            <sz val="9"/>
            <color indexed="81"/>
            <rFont val="Segoe UI"/>
            <family val="2"/>
          </rPr>
          <t xml:space="preserve"> aktuellen Verfahrensstatus der Beantragung</t>
        </r>
        <r>
          <rPr>
            <sz val="9"/>
            <color indexed="81"/>
            <rFont val="Segoe UI"/>
            <family val="2"/>
          </rPr>
          <t xml:space="preserve"> wie folgt an:
Beabsichtigt
Beantragt
Bewilligt</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5.xml><?xml version="1.0" encoding="utf-8"?>
<comments xmlns="http://schemas.openxmlformats.org/spreadsheetml/2006/main">
  <authors>
    <author>Klaholz, Christian</author>
  </authors>
  <commentList>
    <comment ref="F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6.xml><?xml version="1.0" encoding="utf-8"?>
<comments xmlns="http://schemas.openxmlformats.org/spreadsheetml/2006/main">
  <authors>
    <author>Klaholz, Christian</author>
  </authors>
  <commentList>
    <comment ref="H10" authorId="0" shapeId="0">
      <text>
        <r>
          <rPr>
            <b/>
            <sz val="9"/>
            <color indexed="81"/>
            <rFont val="Segoe UI"/>
            <family val="2"/>
          </rPr>
          <t>Klaholz, Christian:</t>
        </r>
        <r>
          <rPr>
            <sz val="9"/>
            <color indexed="81"/>
            <rFont val="Segoe UI"/>
            <family val="2"/>
          </rPr>
          <t xml:space="preserve">
Bewilligte Finanzierungsangaben aus </t>
        </r>
        <r>
          <rPr>
            <b/>
            <sz val="9"/>
            <color indexed="81"/>
            <rFont val="Segoe UI"/>
            <family val="2"/>
          </rPr>
          <t>Gesamtberechnung</t>
        </r>
        <r>
          <rPr>
            <sz val="9"/>
            <color indexed="81"/>
            <rFont val="Segoe UI"/>
            <family val="2"/>
          </rPr>
          <t>.</t>
        </r>
      </text>
    </comment>
    <comment ref="P10" authorId="0" shapeId="0">
      <text>
        <r>
          <rPr>
            <b/>
            <sz val="9"/>
            <color indexed="81"/>
            <rFont val="Segoe UI"/>
            <family val="2"/>
          </rPr>
          <t>Klaholz, Christian:</t>
        </r>
        <r>
          <rPr>
            <sz val="9"/>
            <color indexed="81"/>
            <rFont val="Segoe UI"/>
            <family val="2"/>
          </rPr>
          <t xml:space="preserve">
Aktueller Finanzierungsstand aufgrund von IST-Einnahmen und IST-Ausgaben in den</t>
        </r>
        <r>
          <rPr>
            <b/>
            <sz val="9"/>
            <color indexed="81"/>
            <rFont val="Segoe UI"/>
            <family val="2"/>
          </rPr>
          <t xml:space="preserve"> grau hinterlegten Feldern</t>
        </r>
        <r>
          <rPr>
            <sz val="9"/>
            <color indexed="81"/>
            <rFont val="Segoe UI"/>
            <family val="2"/>
          </rPr>
          <t xml:space="preserve"> der einzelnen Haushaltsjahre.
</t>
        </r>
      </text>
    </comment>
    <comment ref="H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P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F33" authorId="0" shapeId="0">
      <text>
        <r>
          <rPr>
            <b/>
            <sz val="9"/>
            <color indexed="81"/>
            <rFont val="Segoe UI"/>
            <family val="2"/>
          </rPr>
          <t>Klaholz, Christian:</t>
        </r>
        <r>
          <rPr>
            <sz val="9"/>
            <color indexed="81"/>
            <rFont val="Segoe UI"/>
            <family val="2"/>
          </rPr>
          <t xml:space="preserve">
Bei als nicht zuwendungsfähig deklarierten Ausgaben werden diese Beträge bei der Berechnung der Gesamtausgabe für die Erstattungsprognose von dieser subtrahiert, da ansonsten keine Erstattung festgestellt werden kann.
Bei der Erstattung darauf achten, dass die Rechtsgrundlagen für Erstattung wegen Nichtgebrauch der Zuwendung und Erstattung wegen Auflagenverstöß </t>
        </r>
        <r>
          <rPr>
            <b/>
            <sz val="9"/>
            <color indexed="81"/>
            <rFont val="Segoe UI"/>
            <family val="2"/>
          </rPr>
          <t xml:space="preserve">nicht </t>
        </r>
        <r>
          <rPr>
            <sz val="9"/>
            <color indexed="81"/>
            <rFont val="Segoe UI"/>
            <family val="2"/>
          </rPr>
          <t>identisch sind!</t>
        </r>
      </text>
    </comment>
  </commentList>
</comments>
</file>

<file path=xl/sharedStrings.xml><?xml version="1.0" encoding="utf-8"?>
<sst xmlns="http://schemas.openxmlformats.org/spreadsheetml/2006/main" count="514" uniqueCount="218">
  <si>
    <t>Antragsteller</t>
  </si>
  <si>
    <t>Bezeichnung</t>
  </si>
  <si>
    <t>Gesamt</t>
  </si>
  <si>
    <t>Gesamtausgabe</t>
  </si>
  <si>
    <t>Eigenanteil</t>
  </si>
  <si>
    <t>Leistungen privater Dritter</t>
  </si>
  <si>
    <t>Einnahmen</t>
  </si>
  <si>
    <t>Summe</t>
  </si>
  <si>
    <t>Posten</t>
  </si>
  <si>
    <t>HHJ</t>
  </si>
  <si>
    <t>Beantragt im Förderprogramm</t>
  </si>
  <si>
    <t>ALLGEMEINE INFORMATIONEN</t>
  </si>
  <si>
    <t>Die Maßnahme soll in folgendem Haushaltsjahr beginnen</t>
  </si>
  <si>
    <t>Name der Maßnahme</t>
  </si>
  <si>
    <t>GESAMTDARSTELLUNG DER FINANZIERUNG</t>
  </si>
  <si>
    <t xml:space="preserve">% </t>
  </si>
  <si>
    <t>Nicht zuwendungsfähig</t>
  </si>
  <si>
    <t>Leistungen öffentl. Dritter</t>
  </si>
  <si>
    <t>davon in %</t>
  </si>
  <si>
    <t>Anteil Zuwendung in % an den Gesamtausgaben</t>
  </si>
  <si>
    <t>ZUSÄTZLICHE INFORMATIONEN FÜR BEHÖRDE</t>
  </si>
  <si>
    <t>Vorschlag Finanzierungsart gem. Richtlinie</t>
  </si>
  <si>
    <t>Personalausgaben</t>
  </si>
  <si>
    <t>Sachausgaben</t>
  </si>
  <si>
    <t>AUSGABEN</t>
  </si>
  <si>
    <t>EINNAHMEN</t>
  </si>
  <si>
    <t xml:space="preserve">Eigenanteil </t>
  </si>
  <si>
    <t>Summe Eigenanteil gesamt</t>
  </si>
  <si>
    <t>davon Summe Eigenanteil in bar</t>
  </si>
  <si>
    <t>davon Summe Eigenanteil durch bürgerschaftliches Engagement</t>
  </si>
  <si>
    <t>Posten Eigenanteil in bar</t>
  </si>
  <si>
    <t>Bereits bewilligt?</t>
  </si>
  <si>
    <t>Mustermaßnahme</t>
  </si>
  <si>
    <t>BEANTRAGTE ERGÄNZUNGSMITTEL "BARRIEREFREIHEIT"</t>
  </si>
  <si>
    <t xml:space="preserve">a) </t>
  </si>
  <si>
    <t>b)</t>
  </si>
  <si>
    <t xml:space="preserve">c) </t>
  </si>
  <si>
    <t>Allgemeines</t>
  </si>
  <si>
    <t>Ausgaben - Personal</t>
  </si>
  <si>
    <t>a)</t>
  </si>
  <si>
    <r>
      <t xml:space="preserve">Planen Sie </t>
    </r>
    <r>
      <rPr>
        <b/>
        <sz val="11"/>
        <color theme="1"/>
        <rFont val="Calibri"/>
        <family val="2"/>
        <scheme val="minor"/>
      </rPr>
      <t>transparent und</t>
    </r>
    <r>
      <rPr>
        <sz val="11"/>
        <color theme="1"/>
        <rFont val="Calibri"/>
        <family val="2"/>
        <scheme val="minor"/>
      </rPr>
      <t xml:space="preserve"> für die Behörde </t>
    </r>
    <r>
      <rPr>
        <b/>
        <sz val="11"/>
        <color theme="1"/>
        <rFont val="Calibri"/>
        <family val="2"/>
        <scheme val="minor"/>
      </rPr>
      <t>nachvollziehbar</t>
    </r>
    <r>
      <rPr>
        <sz val="11"/>
        <color theme="1"/>
        <rFont val="Calibri"/>
        <family val="2"/>
        <scheme val="minor"/>
      </rPr>
      <t>! Besondere Sachumstände können ggf. ergänzend erläutert werden.</t>
    </r>
  </si>
  <si>
    <r>
      <t xml:space="preserve">Planen Sie </t>
    </r>
    <r>
      <rPr>
        <b/>
        <sz val="11"/>
        <color theme="1"/>
        <rFont val="Calibri"/>
        <family val="2"/>
        <scheme val="minor"/>
      </rPr>
      <t>wirtschaftlich</t>
    </r>
    <r>
      <rPr>
        <sz val="11"/>
        <color theme="1"/>
        <rFont val="Calibri"/>
        <family val="2"/>
        <scheme val="minor"/>
      </rPr>
      <t xml:space="preserve"> und </t>
    </r>
    <r>
      <rPr>
        <b/>
        <sz val="11"/>
        <color theme="1"/>
        <rFont val="Calibri"/>
        <family val="2"/>
        <scheme val="minor"/>
      </rPr>
      <t>sparsam</t>
    </r>
    <r>
      <rPr>
        <sz val="11"/>
        <color theme="1"/>
        <rFont val="Calibri"/>
        <family val="2"/>
        <scheme val="minor"/>
      </rPr>
      <t xml:space="preserve"> (</t>
    </r>
    <r>
      <rPr>
        <i/>
        <sz val="11"/>
        <color theme="1"/>
        <rFont val="Calibri"/>
        <family val="2"/>
        <scheme val="minor"/>
      </rPr>
      <t>z. B. Mieten vor Kaufen</t>
    </r>
    <r>
      <rPr>
        <sz val="11"/>
        <color theme="1"/>
        <rFont val="Calibri"/>
        <family val="2"/>
        <scheme val="minor"/>
      </rPr>
      <t>).</t>
    </r>
  </si>
  <si>
    <r>
      <t xml:space="preserve">Planen Sie Ihre Ausgaben erst nach einer gründlichen </t>
    </r>
    <r>
      <rPr>
        <b/>
        <sz val="11"/>
        <color theme="1"/>
        <rFont val="Calibri"/>
        <family val="2"/>
        <scheme val="minor"/>
      </rPr>
      <t>Markterkundung</t>
    </r>
    <r>
      <rPr>
        <sz val="11"/>
        <color theme="1"/>
        <rFont val="Calibri"/>
        <family val="2"/>
        <scheme val="minor"/>
      </rPr>
      <t>.</t>
    </r>
  </si>
  <si>
    <t>(Hinweis: Bei Personal in einem befristeten Beschäftigungsverhältnis muss mit Antrag eine Tätigkeitsbewertung eingereicht werden!)</t>
  </si>
  <si>
    <t>c)</t>
  </si>
  <si>
    <t>(Hinweis: Bitte unbedingt hierzu die gesonderten Hinweise zu "Bürgerschaftlichem Engagement" lesen!)</t>
  </si>
  <si>
    <t>Ausgaben - Sachausgaben und Öffentlichkeitsarbeit</t>
  </si>
  <si>
    <r>
      <t xml:space="preserve">Notwendige Angaben bei </t>
    </r>
    <r>
      <rPr>
        <b/>
        <sz val="11"/>
        <color theme="1"/>
        <rFont val="Calibri"/>
        <family val="2"/>
        <scheme val="minor"/>
      </rPr>
      <t>Honorarkräften</t>
    </r>
    <r>
      <rPr>
        <sz val="11"/>
        <color theme="1"/>
        <rFont val="Calibri"/>
        <family val="2"/>
        <scheme val="minor"/>
      </rPr>
      <t>:</t>
    </r>
  </si>
  <si>
    <r>
      <t xml:space="preserve">Notwendige Angaben bei </t>
    </r>
    <r>
      <rPr>
        <b/>
        <sz val="11"/>
        <color theme="1"/>
        <rFont val="Calibri"/>
        <family val="2"/>
        <scheme val="minor"/>
      </rPr>
      <t>beschäftigtem Persona</t>
    </r>
    <r>
      <rPr>
        <sz val="11"/>
        <color theme="1"/>
        <rFont val="Calibri"/>
        <family val="2"/>
        <scheme val="minor"/>
      </rPr>
      <t>l:</t>
    </r>
  </si>
  <si>
    <r>
      <t xml:space="preserve">Notwendige Angaben bei </t>
    </r>
    <r>
      <rPr>
        <b/>
        <sz val="11"/>
        <color theme="1"/>
        <rFont val="Calibri"/>
        <family val="2"/>
        <scheme val="minor"/>
      </rPr>
      <t>Bürgerschaftlichem Engagement</t>
    </r>
    <r>
      <rPr>
        <sz val="11"/>
        <color theme="1"/>
        <rFont val="Calibri"/>
        <family val="2"/>
        <scheme val="minor"/>
      </rPr>
      <t>:</t>
    </r>
  </si>
  <si>
    <t>Ausgaben müssen transparent nachvollziehbar und daher in einzelne Positionen aufgeschlüsselt werden, d. h. nicht "Büroausstattung 10.000 EUR", sondern</t>
  </si>
  <si>
    <t>Ausnahme: Geringfügige Beträge müssen nicht aufgeschlüsselt werden, beispielsweise "Ausstattung Büroschreibmaterial 100 EUR" ist ausreichend.</t>
  </si>
  <si>
    <t>Einnahmen - Eigenanteil</t>
  </si>
  <si>
    <t>Der Eigenanteil soll angemessen sein, d. h. bei privaten Antragstellern mindestens 10%, bei öffentlichen mindestens 20% der zuwendungsfähigen Gesamtausgaben betragen.</t>
  </si>
  <si>
    <t>d)</t>
  </si>
  <si>
    <t>Der Eigenanteil kann bei Vorliegen von Kooperationspartnern auch gemeinschaftlich erbracht werden. Hierzu ist eine schriftliche Kooperationsvereinbarung notwendig, die</t>
  </si>
  <si>
    <t>festhält, in welcher Höhe die Partner Mittel zum Eigenanteil beisteuern. Bitte lassen Sie sich in derartigen Fällen zuvor durch die Behörde beraten!</t>
  </si>
  <si>
    <t>Der Anteil BE darf 20% der zuwendungsfähigen Gesamtausgaben nicht überschreiten.</t>
  </si>
  <si>
    <t xml:space="preserve">BE wird ausschließlich fiktiv, d. h. als Rechengröße, in die Kosten- und Finanzierungsplanung aufgenommen. Es handelt sich um keine realen Geldflüsse. Eine tatsächliche </t>
  </si>
  <si>
    <t>Absprache mit der Behörde zugelassen werden, insofern höherqualifizierte Arbeit von entsprechend qualifizierten Personen vorgenommen wird.</t>
  </si>
  <si>
    <t>e)</t>
  </si>
  <si>
    <t>Da es sich bei Ausgaben für das BE um eine reine Rechengröße handelt, muss BE sowohl auf der Ausgabenseite als auch auf der Einnahmenseite in derselben Höhe eingetragen</t>
  </si>
  <si>
    <t>auf der Ausgabenseite.</t>
  </si>
  <si>
    <t>f)</t>
  </si>
  <si>
    <t>Beschäftigungsverhältnis heraus (z. B. Angestellte einer juristischen Person während ihrer Arbeitszeit).</t>
  </si>
  <si>
    <t>Einnahmen UND Ausgaben - Bürgerschaftliches Engagement (BE)</t>
  </si>
  <si>
    <t>Einnahmen - Private Dritte</t>
  </si>
  <si>
    <t>Notwendige Angaben bei Spenden bzw. Sponsoren:</t>
  </si>
  <si>
    <t>Einnahmen - Einnahmen durch Ticketverkäufe etc.</t>
  </si>
  <si>
    <t>Notwendigen Angaben bei Verkäufen, insofern möglich:</t>
  </si>
  <si>
    <t>Name Veranstaltung, Ticketpreis x erwartete Anzahl</t>
  </si>
  <si>
    <t>Einnahmen - Öffentliche Dritte</t>
  </si>
  <si>
    <t>Finanzierungsplan unbedingt die genaue Bezeichnung der bezuschussenden Stelle, damit diese im Rahmen des sog. Clearing-Verfahrens direkt durch die Bewilligungsbehörde</t>
  </si>
  <si>
    <t>Einnahmen - Drittmittel allgemein</t>
  </si>
  <si>
    <t>Eine Mittelauszahlung nach Bewilligung Ihres Projektes ist nur dann möglich, wenn alle im Kosten- und Finanzierungsplan eingeplanten Drittmittel auch schriftlich belegt</t>
  </si>
  <si>
    <t xml:space="preserve">werden konnten. Bitte bemühen Sie sich daher möglichst frühzeitig darum, entsprechende schriftliche Förderzusagen (z. B. Zuwendungsbescheid einer Kommune oder </t>
  </si>
  <si>
    <r>
      <rPr>
        <i/>
        <sz val="11"/>
        <color theme="1"/>
        <rFont val="Calibri"/>
        <family val="2"/>
        <scheme val="minor"/>
      </rPr>
      <t>Letter-of-Intent</t>
    </r>
    <r>
      <rPr>
        <sz val="11"/>
        <color theme="1"/>
        <rFont val="Calibri"/>
        <family val="2"/>
        <scheme val="minor"/>
      </rPr>
      <t xml:space="preserve"> eines Unternehmens) zu erhalten und Ihrer Bewilligungsbehörde zukommen zu lassen.</t>
    </r>
  </si>
  <si>
    <t>Finanzierungsberechnung</t>
  </si>
  <si>
    <t>vom</t>
  </si>
  <si>
    <t xml:space="preserve">Das vorliegende Muster eines Kosten- und Finanzierungsplans dient dem Zweck, die von Ihnen beantragte </t>
  </si>
  <si>
    <r>
      <t xml:space="preserve">Falls Sie </t>
    </r>
    <r>
      <rPr>
        <b/>
        <sz val="11"/>
        <color theme="1"/>
        <rFont val="Calibri"/>
        <family val="2"/>
        <scheme val="minor"/>
      </rPr>
      <t>Ergänzungsmittel Barrierefreiheit</t>
    </r>
    <r>
      <rPr>
        <sz val="11"/>
        <color theme="1"/>
        <rFont val="Calibri"/>
        <family val="2"/>
        <scheme val="minor"/>
      </rPr>
      <t xml:space="preserve"> beantragen möchten, so machen Sie Ihre Angaben bitte im gleichnamigen Blatt.</t>
    </r>
  </si>
  <si>
    <t>angemessen 10% privat</t>
  </si>
  <si>
    <t>angemessen 20% öffentlich</t>
  </si>
  <si>
    <t>Es handelt sich um eine sog. "kleine Zuwendung"</t>
  </si>
  <si>
    <t>Stelle, Befristung, Eingruppierung analog zum Tarifvertrag der Länder (TV-L) plus Erfahrungsstufe, Gesamtbetrag</t>
  </si>
  <si>
    <t>Art der Leistung, 15 EUR x Anzahl Stunden, Gesamtbetrag</t>
  </si>
  <si>
    <t>Name plus Betrag, bei Spenden ggf. vorgesehene Zweckbindung</t>
  </si>
  <si>
    <t>kontaktiert werden kann, um Einvernehmen über eine gemeinsame Förderung Ihres Projektes zu erzielen.</t>
  </si>
  <si>
    <t>Davon zuwendungsfähig</t>
  </si>
  <si>
    <t>Beantragte Zuwendung</t>
  </si>
  <si>
    <t>Diese werden separat neben dem Kosten- und Finanzierungsplan dargestellt und auch als einzelner Baustein beantragt.</t>
  </si>
  <si>
    <t>Der einzubringende Eigenanteil kann bei natürlichen wie  juristischen Personen (insbesondere Vereine) ganz oder teilweise durch bürgerschaftliches Engagement (BE) erbracht werden.</t>
  </si>
  <si>
    <t>Der Eigenanteil kann in bar oder ganz oder teilweise durch bürgerschaftliches Engagement (bei natürlichen wie juristischen Personen) erbacht werden.</t>
  </si>
  <si>
    <t>BE darf nur unentgeltlich, zusätzlich und freiwillig erbracht werden, nicht in Erfüllung einer Verpflichtung aus einer organschaftlichen Stellung (z. B. Vereinsvorstand) oder einem bestehenden</t>
  </si>
  <si>
    <t>Der Eigenanteil bei gemeindlichen Antragstellern ist - soweit zutreffend - grundsätzlich durch Ratsbeschluss plus Kämmereierklärung nachzuweisen.</t>
  </si>
  <si>
    <t>Sobald Sie den Förderbescheid erhalten haben, müssen Sie im Rahmen Ihrer Mitteilungspflicht unbedingt der Behörde vorab anzeigen, dass Sie beabsichtigen weitere Fördergelder zu beantragen.</t>
  </si>
  <si>
    <t>Der Erhalt weiterer Fördergelder (öffentliche Drittmittel) nach Bewilligung führt grundsätzlich zu einer Reduktion der bereits bewilligten Förderung! Sollten Sie also eine Beantragung weiterer Mittel</t>
  </si>
  <si>
    <t>nach Erhalt des Zuwendungsbescheids bei anderen öffentlichen Fördergebern beabsichtigen, so nehmen Sie unbedingt frühzeitig Kontakt mit uns auf.</t>
  </si>
  <si>
    <t>Nachträgliche Beantragung weiterer Förderungen</t>
  </si>
  <si>
    <r>
      <t xml:space="preserve">Planen Sie Ihr Projekt auf sicherer finanzieller Basis - die Behörde kann eine Förderung nicht bewilligen, wenn die </t>
    </r>
    <r>
      <rPr>
        <b/>
        <sz val="11"/>
        <color theme="1"/>
        <rFont val="Calibri"/>
        <family val="2"/>
        <scheme val="minor"/>
      </rPr>
      <t>Gesamtfinanzierung</t>
    </r>
    <r>
      <rPr>
        <sz val="11"/>
        <color theme="1"/>
        <rFont val="Calibri"/>
        <family val="2"/>
        <scheme val="minor"/>
      </rPr>
      <t xml:space="preserve"> nicht gesichert ist!</t>
    </r>
  </si>
  <si>
    <t>Kosten- und Finanzierungsberechnung erstellt am</t>
  </si>
  <si>
    <t>Summe gesamt</t>
  </si>
  <si>
    <t>davon Summe Personal</t>
  </si>
  <si>
    <t>Bürgerschaft. Engagement</t>
  </si>
  <si>
    <t>Ergänzungsmittel Barrierefreiheit</t>
  </si>
  <si>
    <t xml:space="preserve">Höhe BE im Projekt </t>
  </si>
  <si>
    <t>Prozent</t>
  </si>
  <si>
    <t>BE unter max. 20 % zuwendungsfähiger Gesamtausgaben?</t>
  </si>
  <si>
    <t>BE auf Einnahmen- und Ausgabenseite deckungsgleich?</t>
  </si>
  <si>
    <t>Einnahmen BE</t>
  </si>
  <si>
    <t>Ausgaben BE</t>
  </si>
  <si>
    <t>Insgesamt</t>
  </si>
  <si>
    <t>Projekt</t>
  </si>
  <si>
    <t>Ergänzung</t>
  </si>
  <si>
    <t>Art Mittelabruf?</t>
  </si>
  <si>
    <t>VzMb gilt als automatisch genehmigt?</t>
  </si>
  <si>
    <t>BITTE ZUERST LESEN!</t>
  </si>
  <si>
    <t>Gesamtberechnung Förderbetrag = Projekt + Ergänzungsmittel Barrierefreiheit</t>
  </si>
  <si>
    <t>Antragsteller ist privatrechtlich</t>
  </si>
  <si>
    <t>Gewichtung der Ausgaben</t>
  </si>
  <si>
    <t>% an Gesamtausgabe</t>
  </si>
  <si>
    <t>Personal</t>
  </si>
  <si>
    <t>Öffentlichkeitsarbeit</t>
  </si>
  <si>
    <t>öffentlich</t>
  </si>
  <si>
    <t>Anzahl</t>
  </si>
  <si>
    <t>Erläuterungen</t>
  </si>
  <si>
    <t>davon Sachausgaben</t>
  </si>
  <si>
    <t xml:space="preserve">Sachausgaben </t>
  </si>
  <si>
    <t xml:space="preserve">IST-Gesamt </t>
  </si>
  <si>
    <t>IST-Gesamt</t>
  </si>
  <si>
    <t>SOLL-Gesamt</t>
  </si>
  <si>
    <t>Sachausgaben und Öffentlichkeitsarbeit</t>
  </si>
  <si>
    <t>Bürgerschaftl. Engagement wie Ausgabe</t>
  </si>
  <si>
    <t>SOLL-Betrag</t>
  </si>
  <si>
    <t>IST-Gesamtausgaben während Durchführung</t>
  </si>
  <si>
    <t>SOLL-Gesamtausgaben laut Antrag</t>
  </si>
  <si>
    <t>SOLL-Gesamteinnahmen laut Antrag</t>
  </si>
  <si>
    <t>IST-Gesamteinnahmen Durchführung</t>
  </si>
  <si>
    <t>Leistungen öffentlicher Dritter</t>
  </si>
  <si>
    <t>davon sächliche Ausgaben für Öffentlichkeitsarbeit</t>
  </si>
  <si>
    <r>
      <t>Der Antragsteller ist zum Vorsteuerabzug berechtigt (</t>
    </r>
    <r>
      <rPr>
        <b/>
        <sz val="11"/>
        <color theme="1"/>
        <rFont val="Calibri"/>
        <family val="2"/>
        <scheme val="minor"/>
      </rPr>
      <t>ja</t>
    </r>
    <r>
      <rPr>
        <sz val="11"/>
        <color theme="1"/>
        <rFont val="Calibri"/>
        <family val="2"/>
        <scheme val="minor"/>
      </rPr>
      <t xml:space="preserve"> / </t>
    </r>
    <r>
      <rPr>
        <b/>
        <sz val="11"/>
        <color theme="1"/>
        <rFont val="Calibri"/>
        <family val="2"/>
        <scheme val="minor"/>
      </rPr>
      <t>nein</t>
    </r>
    <r>
      <rPr>
        <sz val="11"/>
        <color theme="1"/>
        <rFont val="Calibri"/>
        <family val="2"/>
        <scheme val="minor"/>
      </rPr>
      <t>)</t>
    </r>
  </si>
  <si>
    <t>Beachtung der Nachrangigkeit der Landeszuwendung</t>
  </si>
  <si>
    <t>Position</t>
  </si>
  <si>
    <t>davon Summe bürgerschaftliches Engagement</t>
  </si>
  <si>
    <t>Private Dritte</t>
  </si>
  <si>
    <t xml:space="preserve">Öffentliche </t>
  </si>
  <si>
    <t>Keine Drittmittel und daher Prüfung?</t>
  </si>
  <si>
    <t>festgesetzt.</t>
  </si>
  <si>
    <t>Status</t>
  </si>
  <si>
    <t>ACHTUNG! Eine Beantragung der Ergänzungsmittel Barrierefreiheit ist derzeit nur in einzelnen Förderprogrammen möglich! Bitte beachten Sie die für Ihren Antrag gültige Förderrichtlinie!</t>
  </si>
  <si>
    <r>
      <rPr>
        <sz val="48"/>
        <color theme="0"/>
        <rFont val="Calibri"/>
        <family val="2"/>
        <scheme val="minor"/>
      </rPr>
      <t>aa</t>
    </r>
    <r>
      <rPr>
        <sz val="48"/>
        <color theme="1"/>
        <rFont val="Calibri"/>
        <family val="2"/>
        <scheme val="minor"/>
      </rPr>
      <t>ANLEITUNG</t>
    </r>
  </si>
  <si>
    <t xml:space="preserve">Öffentliche Dritte sind insbesondere Kommunen und Kreise (ggf. auch andere Landesmittel), können aber auch Bundesmittel oder europäische Mittel beinhalten. Bitte nennen Sie im Kosten- und </t>
  </si>
  <si>
    <t>Die Farben der Boxen</t>
  </si>
  <si>
    <t>entsprechen den Farben</t>
  </si>
  <si>
    <t>der entsprechenden</t>
  </si>
  <si>
    <t>Tabellenblätter.</t>
  </si>
  <si>
    <t>Ggf. anteilige Ausgaben Overhead</t>
  </si>
  <si>
    <t>Ggf. vorhandene anteilige Overhead-Ausgaben &gt; 2,5 % Pauschale</t>
  </si>
  <si>
    <t>SOLL-FINANZIERUNG NACH LETZTER GENEHMIGUNG</t>
  </si>
  <si>
    <t>çè</t>
  </si>
  <si>
    <t>Bewilligte Zuwendung</t>
  </si>
  <si>
    <t>Summarischer Bedarf</t>
  </si>
  <si>
    <t>Liegt eine Mehrausgabe vor?</t>
  </si>
  <si>
    <t>Liegt eine Minderausgabe vor?</t>
  </si>
  <si>
    <t>Zuwendung liegt über tatsächlichen Ausgaben?</t>
  </si>
  <si>
    <r>
      <rPr>
        <b/>
        <sz val="11"/>
        <color theme="1"/>
        <rFont val="Calibri"/>
        <family val="2"/>
        <scheme val="minor"/>
      </rPr>
      <t>Erstattungsprognose</t>
    </r>
    <r>
      <rPr>
        <sz val="11"/>
        <color theme="1"/>
        <rFont val="Calibri"/>
        <family val="2"/>
        <scheme val="minor"/>
      </rPr>
      <t xml:space="preserve"> bei Festbetrag unter Gesamtausgabe:</t>
    </r>
  </si>
  <si>
    <r>
      <t xml:space="preserve">Mit </t>
    </r>
    <r>
      <rPr>
        <b/>
        <sz val="11"/>
        <color theme="1"/>
        <rFont val="Calibri"/>
        <family val="2"/>
        <scheme val="minor"/>
      </rPr>
      <t>Bewilligung</t>
    </r>
    <r>
      <rPr>
        <sz val="11"/>
        <color theme="1"/>
        <rFont val="Calibri"/>
        <family val="2"/>
        <scheme val="minor"/>
      </rPr>
      <t xml:space="preserve"> wurde  ein Anspruch i. H. v. </t>
    </r>
  </si>
  <si>
    <r>
      <t xml:space="preserve">der zuwendungsfähigen Gesamtausgaben gewährt. Der </t>
    </r>
    <r>
      <rPr>
        <b/>
        <sz val="11"/>
        <color theme="1"/>
        <rFont val="Calibri"/>
        <family val="2"/>
        <scheme val="minor"/>
      </rPr>
      <t>maximale Förderbetrag</t>
    </r>
    <r>
      <rPr>
        <sz val="11"/>
        <color theme="1"/>
        <rFont val="Calibri"/>
        <family val="2"/>
        <scheme val="minor"/>
      </rPr>
      <t xml:space="preserve"> wurde auf</t>
    </r>
  </si>
  <si>
    <r>
      <t xml:space="preserve">Laut IST-Stand des VN betragen die </t>
    </r>
    <r>
      <rPr>
        <b/>
        <sz val="11"/>
        <color theme="1"/>
        <rFont val="Calibri"/>
        <family val="2"/>
        <scheme val="minor"/>
      </rPr>
      <t>zuwendungsfähigen Gesamtausgaben</t>
    </r>
    <r>
      <rPr>
        <sz val="11"/>
        <color theme="1"/>
        <rFont val="Calibri"/>
        <family val="2"/>
        <scheme val="minor"/>
      </rPr>
      <t xml:space="preserve">  insgesamt</t>
    </r>
  </si>
  <si>
    <r>
      <t xml:space="preserve">. Prognostiziert beläuft sich derprozentuale Anspruch auf </t>
    </r>
    <r>
      <rPr>
        <b/>
        <sz val="11"/>
        <color theme="1"/>
        <rFont val="Calibri"/>
        <family val="2"/>
        <scheme val="minor"/>
      </rPr>
      <t>Förderung</t>
    </r>
    <r>
      <rPr>
        <sz val="11"/>
        <color theme="1"/>
        <rFont val="Calibri"/>
        <family val="2"/>
        <scheme val="minor"/>
      </rPr>
      <t xml:space="preserve"> somit auf</t>
    </r>
  </si>
  <si>
    <r>
      <t xml:space="preserve">,  </t>
    </r>
    <r>
      <rPr>
        <b/>
        <sz val="11"/>
        <color theme="1"/>
        <rFont val="Calibri"/>
        <family val="2"/>
        <scheme val="minor"/>
      </rPr>
      <t>maximal</t>
    </r>
    <r>
      <rPr>
        <sz val="11"/>
        <color theme="1"/>
        <rFont val="Calibri"/>
        <family val="2"/>
        <scheme val="minor"/>
      </rPr>
      <t xml:space="preserve"> bis zu einem  Förderbetrag i. H. v.</t>
    </r>
  </si>
  <si>
    <r>
      <rPr>
        <b/>
        <sz val="11"/>
        <color theme="1"/>
        <rFont val="Calibri"/>
        <family val="2"/>
        <scheme val="minor"/>
      </rPr>
      <t>Erstattungsprognose</t>
    </r>
    <r>
      <rPr>
        <sz val="11"/>
        <color theme="1"/>
        <rFont val="Calibri"/>
        <family val="2"/>
        <scheme val="minor"/>
      </rPr>
      <t xml:space="preserve"> bei Minderbedarf bzw. Minderung wegen Auflagenverstößen:</t>
    </r>
  </si>
  <si>
    <t>Liegte eine Minderausgabe vor?</t>
  </si>
  <si>
    <r>
      <t>. Abzüglich Eigenanteil und öffentlicher Dritter verbleibt ein rechnerischer</t>
    </r>
    <r>
      <rPr>
        <b/>
        <sz val="11"/>
        <color theme="1"/>
        <rFont val="Calibri"/>
        <family val="2"/>
        <scheme val="minor"/>
      </rPr>
      <t xml:space="preserve"> Fehlbetrag</t>
    </r>
    <r>
      <rPr>
        <sz val="11"/>
        <color theme="1"/>
        <rFont val="Calibri"/>
        <family val="2"/>
        <scheme val="minor"/>
      </rPr>
      <t xml:space="preserve"> von </t>
    </r>
  </si>
  <si>
    <r>
      <t xml:space="preserve">. Der bewilligte </t>
    </r>
    <r>
      <rPr>
        <b/>
        <sz val="11"/>
        <color theme="1"/>
        <rFont val="Calibri"/>
        <family val="2"/>
        <scheme val="minor"/>
      </rPr>
      <t>Höchsbetrag</t>
    </r>
    <r>
      <rPr>
        <sz val="11"/>
        <color theme="1"/>
        <rFont val="Calibri"/>
        <family val="2"/>
        <scheme val="minor"/>
      </rPr>
      <t xml:space="preserve"> lautet</t>
    </r>
  </si>
  <si>
    <r>
      <rPr>
        <b/>
        <sz val="11"/>
        <color theme="1"/>
        <rFont val="Calibri"/>
        <family val="2"/>
        <scheme val="minor"/>
      </rPr>
      <t>Erstattungsprognose</t>
    </r>
    <r>
      <rPr>
        <sz val="11"/>
        <color theme="1"/>
        <rFont val="Calibri"/>
        <family val="2"/>
        <scheme val="minor"/>
      </rPr>
      <t xml:space="preserve"> bei Minderbedarf bzw. Minderung wegen Aufllagenverstößen:</t>
    </r>
  </si>
  <si>
    <t>IST-FINANZIERUNG NACH DERZEITIGEM FINANZIERUNGSSTAND</t>
  </si>
  <si>
    <t>Kosten- und Finanzierungsplanung</t>
  </si>
  <si>
    <t>weiterhin bei der antragstellenden Person verbleibt. Es kann nicht ausgeschlossen werden, dass aufgrund von menschlichen Fehleingaben oder dem Eintreten ungewöhnlicher Finanzierungskonstellationen unrichtige Ergebnisse angezeigt</t>
  </si>
  <si>
    <t>werden. Die Finanzierungsplanung ist daher in jedem Fall auch unabhängig von den automatischen Berechnungen auf ihre Richtigkeit und Vollständigkeit zu prüfen.</t>
  </si>
  <si>
    <t>Indiz Einhaltung Stundensatzpauschale BE?</t>
  </si>
  <si>
    <r>
      <t xml:space="preserve">. Prognostiziert beläuft sich der prozentuale Anspruch auf </t>
    </r>
    <r>
      <rPr>
        <b/>
        <sz val="11"/>
        <color theme="1"/>
        <rFont val="Calibri"/>
        <family val="2"/>
        <scheme val="minor"/>
      </rPr>
      <t>Förderung</t>
    </r>
    <r>
      <rPr>
        <sz val="11"/>
        <color theme="1"/>
        <rFont val="Calibri"/>
        <family val="2"/>
        <scheme val="minor"/>
      </rPr>
      <t xml:space="preserve"> somit auf</t>
    </r>
  </si>
  <si>
    <r>
      <t xml:space="preserve">Maßnahme </t>
    </r>
    <r>
      <rPr>
        <b/>
        <sz val="11"/>
        <rFont val="Calibri"/>
        <family val="2"/>
        <scheme val="minor"/>
      </rPr>
      <t>finanziell transparent</t>
    </r>
    <r>
      <rPr>
        <sz val="11"/>
        <rFont val="Calibri"/>
        <family val="2"/>
        <scheme val="minor"/>
      </rPr>
      <t xml:space="preserve"> darzustellen.</t>
    </r>
  </si>
  <si>
    <r>
      <t xml:space="preserve">Anhand der von Ihnen gemachten Eingaben im Bereich "Einnahmen und Ausgaben" nach Jahren </t>
    </r>
    <r>
      <rPr>
        <b/>
        <sz val="11"/>
        <rFont val="Calibri"/>
        <family val="2"/>
        <scheme val="minor"/>
      </rPr>
      <t xml:space="preserve">errechnet das Muster </t>
    </r>
  </si>
  <si>
    <r>
      <t xml:space="preserve">automatisch die von Ihnen beantragte Zuwendung </t>
    </r>
    <r>
      <rPr>
        <sz val="11"/>
        <rFont val="Calibri"/>
        <family val="2"/>
        <scheme val="minor"/>
      </rPr>
      <t>im Blatt "Gesamtberechnung".</t>
    </r>
  </si>
  <si>
    <r>
      <t xml:space="preserve">Am Ende dieses Musters finden Sie ein gesondertes Blatt "Hilfestellungen" </t>
    </r>
    <r>
      <rPr>
        <b/>
        <sz val="11"/>
        <rFont val="Calibri"/>
        <family val="2"/>
        <scheme val="minor"/>
      </rPr>
      <t>mit Hinweisen, wie Einnahmen und Ausgaben</t>
    </r>
  </si>
  <si>
    <r>
      <t xml:space="preserve">in das Muster einzutragen sind.  </t>
    </r>
    <r>
      <rPr>
        <sz val="11"/>
        <rFont val="Calibri"/>
        <family val="2"/>
        <scheme val="minor"/>
      </rPr>
      <t>Weiterhin sind viele Überschriften mit hilfreichen</t>
    </r>
    <r>
      <rPr>
        <b/>
        <sz val="11"/>
        <rFont val="Calibri"/>
        <family val="2"/>
        <scheme val="minor"/>
      </rPr>
      <t xml:space="preserve"> Kommentaren </t>
    </r>
    <r>
      <rPr>
        <sz val="11"/>
        <rFont val="Calibri"/>
        <family val="2"/>
        <scheme val="minor"/>
      </rPr>
      <t>versehen</t>
    </r>
    <r>
      <rPr>
        <b/>
        <sz val="11"/>
        <rFont val="Calibri"/>
        <family val="2"/>
        <scheme val="minor"/>
      </rPr>
      <t>.</t>
    </r>
  </si>
  <si>
    <r>
      <t xml:space="preserve">Die Funktion bietet Prognosen für alle Varianten von </t>
    </r>
    <r>
      <rPr>
        <b/>
        <sz val="11"/>
        <rFont val="Calibri"/>
        <family val="2"/>
        <scheme val="minor"/>
      </rPr>
      <t>Finanzierungsarten</t>
    </r>
    <r>
      <rPr>
        <sz val="11"/>
        <rFont val="Calibri"/>
        <family val="2"/>
        <scheme val="minor"/>
      </rPr>
      <t>. Für einzelne Maßnahmen ist nur diejenige relevant, die der im Bescheid bewilligten Finanzierungsart entspricht.</t>
    </r>
  </si>
  <si>
    <t>Allgemeine Angaben und Gesamtberechnung</t>
  </si>
  <si>
    <t>Finanzierung</t>
  </si>
  <si>
    <t>Einnahmen und Ausgaben im Haushaltsjahr</t>
  </si>
  <si>
    <t xml:space="preserve">Einnahmen und Ausgaben im Haushaltsjahr </t>
  </si>
  <si>
    <t>Ausgaben für Ergänzungsmittel Barrierefreiheit</t>
  </si>
  <si>
    <t>Prognose Verwendungsnachweis</t>
  </si>
  <si>
    <t>Vergleich zwischen SOLL- und IST-Stand der Maßnahme</t>
  </si>
  <si>
    <t>Erstattungsprognose nach Finanzierungsart</t>
  </si>
  <si>
    <t>Informationen für Behörde</t>
  </si>
  <si>
    <t>Bemessungsgrundlage</t>
  </si>
  <si>
    <t xml:space="preserve"> Projekt</t>
  </si>
  <si>
    <t>Prognose bei Festbetragsfinanzierung</t>
  </si>
  <si>
    <t>Prognose bei Anteilfinanzierung</t>
  </si>
  <si>
    <t>Prognose bei Vollfinanzierung</t>
  </si>
  <si>
    <t>Prognose bei Fehlbedarfsfinanzierung</t>
  </si>
  <si>
    <t>Hilfestellungen</t>
  </si>
  <si>
    <t>hier bitte den Gesamtbetrag inhaltlich und zahlenmäßig aufschlüssen, soweit möglich.</t>
  </si>
  <si>
    <r>
      <rPr>
        <b/>
        <sz val="11"/>
        <color theme="1"/>
        <rFont val="Calibri"/>
        <family val="2"/>
        <scheme val="minor"/>
      </rPr>
      <t>Gelb</t>
    </r>
    <r>
      <rPr>
        <sz val="11"/>
        <color theme="1"/>
        <rFont val="Calibri"/>
        <family val="2"/>
        <scheme val="minor"/>
      </rPr>
      <t xml:space="preserve"> hinterlegte Felder zeigen die automatisch errechneten Gesamtwerte an - bitte keine Eintragung vornehmen!</t>
    </r>
  </si>
  <si>
    <r>
      <t xml:space="preserve">Bitte beachten Sie bei der Verwendung des Musters </t>
    </r>
    <r>
      <rPr>
        <b/>
        <sz val="9"/>
        <rFont val="Calibri"/>
        <family val="2"/>
        <scheme val="minor"/>
      </rPr>
      <t>Kosten- und Finanzierungsplanung</t>
    </r>
    <r>
      <rPr>
        <sz val="9"/>
        <rFont val="Calibri"/>
        <family val="2"/>
        <scheme val="minor"/>
      </rPr>
      <t>, dass die Verantwortung für die korrekte Planung und Darstellung der Kosten- und Finanzierungsplanung auch bei Anwendung des unverbindlichen Musters</t>
    </r>
  </si>
  <si>
    <r>
      <rPr>
        <b/>
        <sz val="11"/>
        <color theme="1"/>
        <rFont val="Calibri"/>
        <family val="2"/>
        <scheme val="minor"/>
      </rPr>
      <t>Grau</t>
    </r>
    <r>
      <rPr>
        <sz val="11"/>
        <color theme="1"/>
        <rFont val="Calibri"/>
        <family val="2"/>
        <scheme val="minor"/>
      </rPr>
      <t xml:space="preserve"> hinterlegte Felder dürfen ausschließlich für Änderungen im laufenden Projekt genutzt werden!</t>
    </r>
  </si>
  <si>
    <r>
      <t xml:space="preserve">Bitte tragen Sie bei Antragstellung ausschließlich in </t>
    </r>
    <r>
      <rPr>
        <b/>
        <sz val="11"/>
        <rFont val="Calibri"/>
        <family val="2"/>
        <scheme val="minor"/>
      </rPr>
      <t>grün</t>
    </r>
    <r>
      <rPr>
        <sz val="11"/>
        <rFont val="Calibri"/>
        <family val="2"/>
        <scheme val="minor"/>
      </rPr>
      <t xml:space="preserve"> hinterlegte Felder ein!</t>
    </r>
  </si>
  <si>
    <t>Wert</t>
  </si>
  <si>
    <t>Beauftragte Leistung, Stundensatz x Anzahl Stunden oder Tagessatz x Anzahl Tage, Gesamtbetrag</t>
  </si>
  <si>
    <r>
      <t xml:space="preserve">Die Funktion </t>
    </r>
    <r>
      <rPr>
        <b/>
        <sz val="11"/>
        <color theme="0"/>
        <rFont val="Calibri"/>
        <family val="2"/>
        <scheme val="minor"/>
      </rPr>
      <t>Prognose</t>
    </r>
    <r>
      <rPr>
        <sz val="11"/>
        <color theme="0"/>
        <rFont val="Calibri"/>
        <family val="2"/>
        <scheme val="minor"/>
      </rPr>
      <t xml:space="preserve"> bietet eine erste Orientierung für den Fall, dass sich zum </t>
    </r>
    <r>
      <rPr>
        <b/>
        <sz val="11"/>
        <color theme="0"/>
        <rFont val="Calibri"/>
        <family val="2"/>
        <scheme val="minor"/>
      </rPr>
      <t>Zeitpunkt des Verwendungsnachweises</t>
    </r>
    <r>
      <rPr>
        <sz val="11"/>
        <color theme="0"/>
        <rFont val="Calibri"/>
        <family val="2"/>
        <scheme val="minor"/>
      </rPr>
      <t xml:space="preserve"> oder bei </t>
    </r>
    <r>
      <rPr>
        <b/>
        <sz val="11"/>
        <color theme="0"/>
        <rFont val="Calibri"/>
        <family val="2"/>
        <scheme val="minor"/>
      </rPr>
      <t>Änderungsanzeigen</t>
    </r>
    <r>
      <rPr>
        <sz val="11"/>
        <color theme="0"/>
        <rFont val="Calibri"/>
        <family val="2"/>
        <scheme val="minor"/>
      </rPr>
      <t xml:space="preserve"> die IST-Finanzierung deutlich von der bewilligten SOLL-Finanzierung unterscheidet. </t>
    </r>
  </si>
  <si>
    <r>
      <t xml:space="preserve">Bitte beachten Sie, dass die Prognose selbst </t>
    </r>
    <r>
      <rPr>
        <b/>
        <sz val="11"/>
        <color theme="0"/>
        <rFont val="Calibri"/>
        <family val="2"/>
        <scheme val="minor"/>
      </rPr>
      <t>keine</t>
    </r>
    <r>
      <rPr>
        <sz val="11"/>
        <color theme="0"/>
        <rFont val="Calibri"/>
        <family val="2"/>
        <scheme val="minor"/>
      </rPr>
      <t xml:space="preserve"> Rechtsverbindlichkeit besitzt. Verbindliche förderrechtliche Konsequenzen aus dem Zuwendungsrechtsverhältnis können ausschließlich nach Beurteilung aller in der Sache relevanten Tatsachen</t>
    </r>
  </si>
  <si>
    <r>
      <t xml:space="preserve">durch die </t>
    </r>
    <r>
      <rPr>
        <b/>
        <sz val="11"/>
        <color theme="0"/>
        <rFont val="Calibri"/>
        <family val="2"/>
        <scheme val="minor"/>
      </rPr>
      <t>Bewilligungsbehörde</t>
    </r>
    <r>
      <rPr>
        <sz val="11"/>
        <color theme="0"/>
        <rFont val="Calibri"/>
        <family val="2"/>
        <scheme val="minor"/>
      </rPr>
      <t xml:space="preserve"> festgelegt werden.</t>
    </r>
  </si>
  <si>
    <t>Kosten für BE können grundsätzlich mit 20 EUR je Stunde in den Kosten- und Finanzierungsplan aufgenommen werden. Ausnahmsweise kann ein höherer Betrag in</t>
  </si>
  <si>
    <t>Versionsdatum ist der 23.01.2024. Erstellt durch Christian Klaholz, Bezirksregierung Arnsberg.</t>
  </si>
  <si>
    <t>Zahlung der 20 EUR je Stunde findet nicht statt.</t>
  </si>
  <si>
    <t>werden, beispielsweise auf der Einnahmenseite "Eigenanteil durch BE 300 EUR für 2021" ausgeglichen durch Personalausgaben "Aufbau Veranstaltung 15 Stunden x 20 EUR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</si>
</sst>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50" x14ac:knownFonts="1">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6"/>
      <color theme="0"/>
      <name val="Calibri"/>
      <family val="2"/>
      <scheme val="minor"/>
    </font>
    <font>
      <u/>
      <sz val="11"/>
      <color rgb="FFFF0000"/>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8"/>
      <color theme="1"/>
      <name val="Calibri"/>
      <family val="2"/>
      <scheme val="minor"/>
    </font>
    <font>
      <sz val="9"/>
      <color theme="1"/>
      <name val="Calibri"/>
      <family val="2"/>
      <scheme val="minor"/>
    </font>
    <font>
      <i/>
      <sz val="9"/>
      <color theme="1"/>
      <name val="Calibri"/>
      <family val="2"/>
      <scheme val="minor"/>
    </font>
    <font>
      <sz val="9"/>
      <color rgb="FFFF0000"/>
      <name val="Calibri"/>
      <family val="2"/>
      <scheme val="minor"/>
    </font>
    <font>
      <sz val="9"/>
      <name val="Calibri"/>
      <family val="2"/>
      <scheme val="minor"/>
    </font>
    <font>
      <b/>
      <sz val="9"/>
      <name val="Calibri"/>
      <family val="2"/>
      <scheme val="minor"/>
    </font>
    <font>
      <i/>
      <sz val="9"/>
      <name val="Calibri"/>
      <family val="2"/>
      <scheme val="minor"/>
    </font>
    <font>
      <b/>
      <i/>
      <sz val="9"/>
      <color theme="1"/>
      <name val="Calibri"/>
      <family val="2"/>
      <scheme val="minor"/>
    </font>
    <font>
      <i/>
      <sz val="11"/>
      <color theme="1"/>
      <name val="Calibri"/>
      <family val="2"/>
      <scheme val="minor"/>
    </font>
    <font>
      <b/>
      <sz val="9"/>
      <color theme="1"/>
      <name val="Calibri"/>
      <family val="2"/>
      <scheme val="minor"/>
    </font>
    <font>
      <sz val="9"/>
      <color theme="1"/>
      <name val="Wingdings"/>
      <charset val="2"/>
    </font>
    <font>
      <b/>
      <sz val="11"/>
      <name val="Calibri"/>
      <family val="2"/>
      <scheme val="minor"/>
    </font>
    <font>
      <sz val="9"/>
      <color theme="0"/>
      <name val="Calibri"/>
      <family val="2"/>
      <scheme val="minor"/>
    </font>
    <font>
      <sz val="16"/>
      <color rgb="FF00B050"/>
      <name val="Calibri"/>
      <family val="2"/>
      <scheme val="minor"/>
    </font>
    <font>
      <sz val="11"/>
      <color rgb="FF00B050"/>
      <name val="Calibri"/>
      <family val="2"/>
      <scheme val="minor"/>
    </font>
    <font>
      <sz val="24"/>
      <color theme="1"/>
      <name val="Calibri"/>
      <family val="2"/>
      <scheme val="minor"/>
    </font>
    <font>
      <sz val="72"/>
      <color theme="1"/>
      <name val="Webdings"/>
      <family val="1"/>
      <charset val="2"/>
    </font>
    <font>
      <i/>
      <strike/>
      <sz val="9"/>
      <name val="Calibri"/>
      <family val="2"/>
      <scheme val="minor"/>
    </font>
    <font>
      <i/>
      <sz val="9"/>
      <color theme="0" tint="-0.499984740745262"/>
      <name val="Calibri"/>
      <family val="2"/>
      <scheme val="minor"/>
    </font>
    <font>
      <sz val="48"/>
      <color theme="1"/>
      <name val="Calibri"/>
      <family val="2"/>
      <scheme val="minor"/>
    </font>
    <font>
      <i/>
      <sz val="9"/>
      <color theme="0"/>
      <name val="Calibri"/>
      <family val="2"/>
      <scheme val="minor"/>
    </font>
    <font>
      <u/>
      <sz val="11"/>
      <color theme="0"/>
      <name val="Calibri"/>
      <family val="2"/>
      <scheme val="minor"/>
    </font>
    <font>
      <b/>
      <i/>
      <sz val="9"/>
      <color rgb="FF20292A"/>
      <name val="Calibri"/>
      <family val="2"/>
      <scheme val="minor"/>
    </font>
    <font>
      <sz val="9"/>
      <color indexed="81"/>
      <name val="Segoe UI"/>
      <family val="2"/>
    </font>
    <font>
      <b/>
      <sz val="9"/>
      <color indexed="81"/>
      <name val="Segoe UI"/>
      <family val="2"/>
    </font>
    <font>
      <u/>
      <sz val="9"/>
      <name val="Calibri"/>
      <family val="2"/>
      <scheme val="minor"/>
    </font>
    <font>
      <u/>
      <sz val="9"/>
      <color indexed="81"/>
      <name val="Segoe UI"/>
      <family val="2"/>
    </font>
    <font>
      <sz val="11"/>
      <color theme="0" tint="-0.249977111117893"/>
      <name val="Calibri"/>
      <family val="2"/>
      <scheme val="minor"/>
    </font>
    <font>
      <sz val="48"/>
      <color theme="0"/>
      <name val="Calibri"/>
      <family val="2"/>
      <scheme val="minor"/>
    </font>
    <font>
      <sz val="11"/>
      <color theme="1"/>
      <name val="Wingdings"/>
      <charset val="2"/>
    </font>
    <font>
      <sz val="11"/>
      <color theme="1"/>
      <name val="Webdings"/>
      <family val="1"/>
      <charset val="2"/>
    </font>
    <font>
      <sz val="48"/>
      <color theme="7" tint="0.39997558519241921"/>
      <name val="Calibri"/>
      <family val="2"/>
      <scheme val="minor"/>
    </font>
    <font>
      <sz val="48"/>
      <name val="Calibri"/>
      <family val="2"/>
      <scheme val="minor"/>
    </font>
    <font>
      <sz val="26"/>
      <color theme="1"/>
      <name val="Calibri"/>
      <family val="2"/>
      <scheme val="minor"/>
    </font>
    <font>
      <sz val="28"/>
      <color theme="1"/>
      <name val="Calibri"/>
      <family val="2"/>
      <scheme val="minor"/>
    </font>
    <font>
      <b/>
      <sz val="48"/>
      <color theme="1"/>
      <name val="Calibri"/>
      <family val="2"/>
      <scheme val="minor"/>
    </font>
    <font>
      <sz val="16"/>
      <name val="Calibri"/>
      <family val="2"/>
      <scheme val="minor"/>
    </font>
    <font>
      <b/>
      <sz val="48"/>
      <name val="Calibri"/>
      <family val="2"/>
      <scheme val="minor"/>
    </font>
    <font>
      <sz val="28"/>
      <color rgb="FFFF0000"/>
      <name val="Calibri"/>
      <family val="2"/>
      <scheme val="minor"/>
    </font>
    <font>
      <sz val="28"/>
      <color theme="0"/>
      <name val="Calibri"/>
      <family val="2"/>
      <scheme val="minor"/>
    </font>
    <font>
      <b/>
      <sz val="9"/>
      <color theme="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00000"/>
        <bgColor indexed="64"/>
      </patternFill>
    </fill>
    <fill>
      <patternFill patternType="solid">
        <fgColor theme="6" tint="0.39997558519241921"/>
        <bgColor indexed="64"/>
      </patternFill>
    </fill>
    <fill>
      <patternFill patternType="solid">
        <fgColor theme="2" tint="-9.9978637043366805E-2"/>
        <bgColor indexed="64"/>
      </patternFill>
    </fill>
  </fills>
  <borders count="6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510">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2" xfId="0" applyFont="1" applyBorder="1" applyAlignment="1">
      <alignment horizontal="center"/>
    </xf>
    <xf numFmtId="164" fontId="0" fillId="0" borderId="0" xfId="0" applyNumberFormat="1" applyBorder="1"/>
    <xf numFmtId="0" fontId="1" fillId="0" borderId="0" xfId="0" applyFont="1" applyBorder="1"/>
    <xf numFmtId="0" fontId="0" fillId="0" borderId="0" xfId="0" applyBorder="1"/>
    <xf numFmtId="0" fontId="0" fillId="0" borderId="2" xfId="0" applyBorder="1"/>
    <xf numFmtId="0" fontId="1" fillId="0" borderId="0" xfId="0" applyFont="1"/>
    <xf numFmtId="0" fontId="0" fillId="0" borderId="3" xfId="0" applyBorder="1"/>
    <xf numFmtId="0" fontId="0" fillId="0" borderId="12" xfId="0" applyBorder="1"/>
    <xf numFmtId="0" fontId="0" fillId="0" borderId="13" xfId="0" applyBorder="1"/>
    <xf numFmtId="0" fontId="1" fillId="0" borderId="0" xfId="0" applyFont="1" applyFill="1"/>
    <xf numFmtId="0" fontId="0" fillId="0" borderId="0" xfId="0" applyFont="1" applyFill="1"/>
    <xf numFmtId="0" fontId="0" fillId="0" borderId="0" xfId="0" applyFill="1"/>
    <xf numFmtId="0" fontId="0" fillId="0" borderId="1" xfId="0" applyBorder="1"/>
    <xf numFmtId="0" fontId="2" fillId="2" borderId="0" xfId="0" applyFont="1" applyFill="1"/>
    <xf numFmtId="164" fontId="2" fillId="2" borderId="0" xfId="0" applyNumberFormat="1" applyFont="1" applyFill="1"/>
    <xf numFmtId="0" fontId="0" fillId="0" borderId="5" xfId="0" applyFill="1" applyBorder="1"/>
    <xf numFmtId="0" fontId="0" fillId="0" borderId="0" xfId="0" applyFill="1" applyBorder="1"/>
    <xf numFmtId="164" fontId="0" fillId="0" borderId="7" xfId="0" applyNumberFormat="1" applyFill="1" applyBorder="1"/>
    <xf numFmtId="0" fontId="3" fillId="2" borderId="0" xfId="0" applyFont="1" applyFill="1"/>
    <xf numFmtId="164" fontId="0" fillId="0" borderId="0" xfId="0" applyNumberFormat="1" applyFill="1" applyBorder="1"/>
    <xf numFmtId="0" fontId="0" fillId="2" borderId="0" xfId="0" applyFill="1"/>
    <xf numFmtId="0" fontId="0" fillId="0" borderId="1" xfId="0" applyFill="1" applyBorder="1"/>
    <xf numFmtId="0" fontId="0" fillId="0" borderId="0" xfId="0" applyFont="1" applyBorder="1"/>
    <xf numFmtId="0" fontId="0" fillId="0" borderId="15" xfId="0" applyBorder="1"/>
    <xf numFmtId="0" fontId="0" fillId="0" borderId="12" xfId="0" applyFill="1" applyBorder="1"/>
    <xf numFmtId="0" fontId="0" fillId="0" borderId="13" xfId="0" applyFill="1" applyBorder="1"/>
    <xf numFmtId="0" fontId="10" fillId="0" borderId="0" xfId="0" applyFont="1"/>
    <xf numFmtId="0" fontId="11" fillId="0" borderId="0" xfId="0" applyFont="1"/>
    <xf numFmtId="0" fontId="10" fillId="0" borderId="3" xfId="0" applyFont="1" applyBorder="1"/>
    <xf numFmtId="0" fontId="8" fillId="0" borderId="0" xfId="0" applyFont="1" applyFill="1" applyBorder="1"/>
    <xf numFmtId="0" fontId="7" fillId="0" borderId="0" xfId="0" applyFont="1" applyFill="1" applyBorder="1"/>
    <xf numFmtId="0" fontId="12" fillId="0" borderId="0" xfId="0" applyFont="1" applyFill="1" applyBorder="1"/>
    <xf numFmtId="10" fontId="0" fillId="2" borderId="6" xfId="0" applyNumberFormat="1" applyFill="1" applyBorder="1"/>
    <xf numFmtId="0" fontId="1" fillId="0" borderId="5" xfId="0" applyFont="1" applyFill="1" applyBorder="1"/>
    <xf numFmtId="0" fontId="0" fillId="0" borderId="6" xfId="0" applyFill="1" applyBorder="1"/>
    <xf numFmtId="164" fontId="0" fillId="0" borderId="6" xfId="0" applyNumberFormat="1" applyFill="1" applyBorder="1"/>
    <xf numFmtId="10" fontId="0" fillId="0" borderId="6" xfId="0" applyNumberFormat="1" applyFill="1" applyBorder="1"/>
    <xf numFmtId="9" fontId="0" fillId="0" borderId="6" xfId="0" applyNumberFormat="1" applyFill="1" applyBorder="1"/>
    <xf numFmtId="164" fontId="1" fillId="0" borderId="0" xfId="0" applyNumberFormat="1" applyFont="1" applyFill="1" applyBorder="1"/>
    <xf numFmtId="164" fontId="1" fillId="0" borderId="6" xfId="0" applyNumberFormat="1" applyFont="1" applyFill="1" applyBorder="1"/>
    <xf numFmtId="164" fontId="1" fillId="0" borderId="7" xfId="0" applyNumberFormat="1" applyFont="1" applyFill="1" applyBorder="1"/>
    <xf numFmtId="0" fontId="13" fillId="0" borderId="0" xfId="0" applyFont="1" applyFill="1" applyBorder="1"/>
    <xf numFmtId="0" fontId="14" fillId="0" borderId="0" xfId="0" applyFont="1" applyFill="1" applyBorder="1"/>
    <xf numFmtId="164" fontId="8" fillId="0" borderId="4" xfId="0" applyNumberFormat="1" applyFont="1" applyBorder="1"/>
    <xf numFmtId="0" fontId="0" fillId="0" borderId="15" xfId="0" applyFill="1" applyBorder="1"/>
    <xf numFmtId="0" fontId="8" fillId="0" borderId="6" xfId="0" applyFont="1" applyBorder="1"/>
    <xf numFmtId="0" fontId="18" fillId="0" borderId="0" xfId="0" applyFont="1"/>
    <xf numFmtId="0" fontId="19" fillId="0" borderId="0" xfId="0" applyFont="1"/>
    <xf numFmtId="164" fontId="1" fillId="0" borderId="13" xfId="0" applyNumberFormat="1" applyFont="1" applyFill="1" applyBorder="1"/>
    <xf numFmtId="164" fontId="1" fillId="0" borderId="15" xfId="0" applyNumberFormat="1" applyFont="1" applyFill="1" applyBorder="1"/>
    <xf numFmtId="164" fontId="1" fillId="0" borderId="14" xfId="0" applyNumberFormat="1" applyFont="1" applyFill="1" applyBorder="1"/>
    <xf numFmtId="10" fontId="1" fillId="0" borderId="15" xfId="0" applyNumberFormat="1" applyFont="1" applyFill="1" applyBorder="1" applyAlignment="1">
      <alignment horizontal="center"/>
    </xf>
    <xf numFmtId="0" fontId="21" fillId="2" borderId="0" xfId="0" applyFont="1" applyFill="1" applyBorder="1"/>
    <xf numFmtId="0" fontId="2" fillId="2" borderId="0" xfId="0" applyFont="1" applyFill="1" applyBorder="1"/>
    <xf numFmtId="0" fontId="20" fillId="0" borderId="4" xfId="0" applyFont="1" applyFill="1" applyBorder="1"/>
    <xf numFmtId="0" fontId="1" fillId="0" borderId="4" xfId="0" applyFont="1" applyFill="1" applyBorder="1"/>
    <xf numFmtId="164" fontId="0" fillId="0" borderId="11" xfId="0" applyNumberFormat="1" applyFont="1" applyBorder="1"/>
    <xf numFmtId="0" fontId="2" fillId="0" borderId="0" xfId="0" applyFont="1" applyFill="1"/>
    <xf numFmtId="0" fontId="17" fillId="0" borderId="0" xfId="0" applyFont="1"/>
    <xf numFmtId="0" fontId="10" fillId="0" borderId="0" xfId="0" applyFont="1" applyFill="1" applyBorder="1"/>
    <xf numFmtId="0" fontId="1" fillId="0" borderId="0" xfId="0" applyFont="1" applyFill="1" applyBorder="1"/>
    <xf numFmtId="0" fontId="4" fillId="0" borderId="0" xfId="0" applyFont="1" applyFill="1" applyBorder="1"/>
    <xf numFmtId="0" fontId="2" fillId="0" borderId="0" xfId="0" applyFont="1" applyFill="1" applyBorder="1"/>
    <xf numFmtId="0" fontId="15" fillId="0" borderId="0" xfId="0" applyFont="1" applyFill="1" applyBorder="1"/>
    <xf numFmtId="164" fontId="8" fillId="0" borderId="0" xfId="0" applyNumberFormat="1" applyFont="1" applyFill="1" applyBorder="1"/>
    <xf numFmtId="0" fontId="9" fillId="0" borderId="0" xfId="0" applyFont="1" applyFill="1" applyBorder="1"/>
    <xf numFmtId="14" fontId="24" fillId="0" borderId="18" xfId="0" applyNumberFormat="1" applyFont="1" applyFill="1" applyBorder="1"/>
    <xf numFmtId="0" fontId="0" fillId="0" borderId="17" xfId="0" applyBorder="1" applyAlignment="1">
      <alignment horizontal="center"/>
    </xf>
    <xf numFmtId="0" fontId="0" fillId="0" borderId="16" xfId="0" applyFill="1" applyBorder="1" applyAlignment="1">
      <alignment horizontal="center"/>
    </xf>
    <xf numFmtId="0" fontId="5" fillId="0" borderId="0" xfId="0" applyFont="1" applyFill="1"/>
    <xf numFmtId="9" fontId="1" fillId="0" borderId="0" xfId="2" applyFont="1" applyFill="1"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5" xfId="0" applyBorder="1"/>
    <xf numFmtId="0" fontId="0" fillId="0" borderId="26" xfId="0" applyBorder="1"/>
    <xf numFmtId="0" fontId="25" fillId="0" borderId="20" xfId="0" applyFont="1" applyBorder="1"/>
    <xf numFmtId="0" fontId="10" fillId="0" borderId="0" xfId="0" applyFont="1" applyBorder="1"/>
    <xf numFmtId="0" fontId="11" fillId="0" borderId="0" xfId="0" applyFont="1" applyBorder="1"/>
    <xf numFmtId="0" fontId="5" fillId="0" borderId="0" xfId="0" applyFont="1" applyBorder="1"/>
    <xf numFmtId="0" fontId="10" fillId="0" borderId="22" xfId="0" applyFont="1" applyBorder="1"/>
    <xf numFmtId="0" fontId="19" fillId="0" borderId="22" xfId="0" applyFont="1" applyBorder="1"/>
    <xf numFmtId="0" fontId="10" fillId="0" borderId="24" xfId="0" applyFont="1" applyBorder="1"/>
    <xf numFmtId="0" fontId="11" fillId="0" borderId="25" xfId="0" applyFont="1" applyBorder="1"/>
    <xf numFmtId="0" fontId="10" fillId="0" borderId="25" xfId="0" applyFont="1" applyBorder="1"/>
    <xf numFmtId="0" fontId="27" fillId="0" borderId="5" xfId="0" applyFont="1" applyFill="1" applyBorder="1" applyAlignment="1">
      <alignment wrapText="1"/>
    </xf>
    <xf numFmtId="0" fontId="27" fillId="0" borderId="6" xfId="0" applyFont="1" applyFill="1" applyBorder="1" applyAlignment="1">
      <alignment wrapText="1"/>
    </xf>
    <xf numFmtId="0" fontId="8" fillId="0" borderId="0" xfId="0" applyFont="1"/>
    <xf numFmtId="164" fontId="0" fillId="0" borderId="4" xfId="0" applyNumberFormat="1" applyFont="1" applyFill="1" applyBorder="1"/>
    <xf numFmtId="0" fontId="2" fillId="2" borderId="6" xfId="0" applyFont="1" applyFill="1" applyBorder="1"/>
    <xf numFmtId="164" fontId="0" fillId="0" borderId="4" xfId="0" applyNumberFormat="1" applyFont="1" applyBorder="1"/>
    <xf numFmtId="0" fontId="1" fillId="0" borderId="4" xfId="0" applyFont="1" applyBorder="1" applyAlignment="1">
      <alignment horizontal="right"/>
    </xf>
    <xf numFmtId="0" fontId="1" fillId="0" borderId="4" xfId="0" applyFont="1" applyFill="1" applyBorder="1" applyAlignment="1">
      <alignment horizontal="right"/>
    </xf>
    <xf numFmtId="0" fontId="9" fillId="0" borderId="11" xfId="0" applyFont="1" applyBorder="1"/>
    <xf numFmtId="0" fontId="8" fillId="0" borderId="9" xfId="0" applyFont="1" applyFill="1" applyBorder="1"/>
    <xf numFmtId="0" fontId="8" fillId="0" borderId="4" xfId="0" applyFont="1" applyFill="1" applyBorder="1"/>
    <xf numFmtId="0" fontId="0" fillId="2" borderId="0" xfId="0" applyFill="1" applyBorder="1"/>
    <xf numFmtId="0" fontId="0" fillId="0" borderId="0" xfId="0" applyFont="1" applyFill="1" applyBorder="1"/>
    <xf numFmtId="0" fontId="0" fillId="0" borderId="6" xfId="0" applyBorder="1"/>
    <xf numFmtId="0" fontId="28" fillId="0" borderId="20" xfId="0" applyFont="1" applyBorder="1"/>
    <xf numFmtId="0" fontId="11" fillId="0" borderId="45" xfId="0" applyFont="1" applyFill="1" applyBorder="1"/>
    <xf numFmtId="0" fontId="11" fillId="0" borderId="3" xfId="0" applyFont="1" applyFill="1" applyBorder="1"/>
    <xf numFmtId="164" fontId="29" fillId="0" borderId="3" xfId="0" applyNumberFormat="1" applyFont="1" applyFill="1" applyBorder="1"/>
    <xf numFmtId="0" fontId="8" fillId="0" borderId="0" xfId="0" applyFont="1" applyFill="1"/>
    <xf numFmtId="0" fontId="0" fillId="0" borderId="8" xfId="0" applyFill="1" applyBorder="1"/>
    <xf numFmtId="0" fontId="10" fillId="0" borderId="2" xfId="0" applyFont="1" applyBorder="1"/>
    <xf numFmtId="0" fontId="0" fillId="3" borderId="3" xfId="0" applyFill="1" applyBorder="1"/>
    <xf numFmtId="0" fontId="10" fillId="5" borderId="4" xfId="0" applyFont="1" applyFill="1" applyBorder="1"/>
    <xf numFmtId="0" fontId="10" fillId="5" borderId="2" xfId="0" applyFont="1" applyFill="1" applyBorder="1"/>
    <xf numFmtId="0" fontId="10" fillId="5" borderId="11" xfId="0" applyFont="1" applyFill="1" applyBorder="1"/>
    <xf numFmtId="0" fontId="0" fillId="3" borderId="13" xfId="0" applyFill="1" applyBorder="1"/>
    <xf numFmtId="0" fontId="2" fillId="2" borderId="13" xfId="0" applyFont="1" applyFill="1" applyBorder="1"/>
    <xf numFmtId="0" fontId="2" fillId="2" borderId="15" xfId="0" applyFont="1" applyFill="1" applyBorder="1"/>
    <xf numFmtId="0" fontId="11" fillId="0" borderId="0" xfId="0" applyFont="1" applyFill="1" applyBorder="1"/>
    <xf numFmtId="0" fontId="2" fillId="2" borderId="12" xfId="0" applyFont="1" applyFill="1" applyBorder="1"/>
    <xf numFmtId="164" fontId="0" fillId="3" borderId="13" xfId="0" applyNumberFormat="1" applyFill="1" applyBorder="1"/>
    <xf numFmtId="0" fontId="11" fillId="0" borderId="13" xfId="0" applyFont="1" applyFill="1" applyBorder="1"/>
    <xf numFmtId="0" fontId="11" fillId="0" borderId="12" xfId="0" applyFont="1" applyFill="1" applyBorder="1"/>
    <xf numFmtId="0" fontId="0" fillId="3" borderId="15" xfId="0" applyFill="1" applyBorder="1"/>
    <xf numFmtId="0" fontId="30" fillId="0" borderId="0" xfId="0" applyFont="1" applyFill="1" applyAlignment="1">
      <alignment horizontal="left"/>
    </xf>
    <xf numFmtId="0" fontId="2" fillId="0" borderId="0" xfId="0" applyFont="1" applyFill="1" applyAlignment="1"/>
    <xf numFmtId="164" fontId="10" fillId="5" borderId="4" xfId="0" applyNumberFormat="1" applyFont="1" applyFill="1" applyBorder="1"/>
    <xf numFmtId="164" fontId="10" fillId="3" borderId="4" xfId="0" applyNumberFormat="1" applyFont="1" applyFill="1" applyBorder="1"/>
    <xf numFmtId="164" fontId="10" fillId="0" borderId="2" xfId="0" applyNumberFormat="1" applyFont="1" applyFill="1" applyBorder="1"/>
    <xf numFmtId="164" fontId="10" fillId="6" borderId="4" xfId="0" applyNumberFormat="1" applyFont="1" applyFill="1" applyBorder="1"/>
    <xf numFmtId="0" fontId="10" fillId="5" borderId="4" xfId="0" applyFont="1" applyFill="1" applyBorder="1" applyAlignment="1">
      <alignment wrapText="1"/>
    </xf>
    <xf numFmtId="0" fontId="10" fillId="5" borderId="2" xfId="0" applyFont="1" applyFill="1" applyBorder="1" applyAlignment="1">
      <alignment wrapText="1"/>
    </xf>
    <xf numFmtId="164" fontId="10" fillId="5" borderId="4" xfId="0" applyNumberFormat="1" applyFont="1" applyFill="1" applyBorder="1" applyAlignment="1">
      <alignment wrapText="1"/>
    </xf>
    <xf numFmtId="164" fontId="10" fillId="6" borderId="4" xfId="0" applyNumberFormat="1" applyFont="1" applyFill="1" applyBorder="1" applyAlignment="1">
      <alignment wrapText="1"/>
    </xf>
    <xf numFmtId="0" fontId="0" fillId="5" borderId="3" xfId="0" applyFill="1" applyBorder="1"/>
    <xf numFmtId="164" fontId="10" fillId="0" borderId="14" xfId="0" applyNumberFormat="1" applyFont="1" applyFill="1" applyBorder="1"/>
    <xf numFmtId="0" fontId="11" fillId="0" borderId="60" xfId="0" applyFont="1" applyFill="1" applyBorder="1"/>
    <xf numFmtId="164" fontId="0" fillId="3" borderId="60" xfId="0" applyNumberFormat="1" applyFill="1" applyBorder="1"/>
    <xf numFmtId="0" fontId="10" fillId="3" borderId="47" xfId="0" applyFont="1" applyFill="1" applyBorder="1"/>
    <xf numFmtId="164" fontId="10" fillId="0" borderId="57" xfId="0" applyNumberFormat="1" applyFont="1" applyFill="1" applyBorder="1"/>
    <xf numFmtId="164" fontId="0" fillId="3" borderId="57" xfId="0" applyNumberFormat="1" applyFill="1" applyBorder="1"/>
    <xf numFmtId="0" fontId="10" fillId="3" borderId="60" xfId="0" applyFont="1" applyFill="1" applyBorder="1"/>
    <xf numFmtId="164" fontId="10" fillId="3" borderId="57" xfId="0" applyNumberFormat="1" applyFont="1" applyFill="1" applyBorder="1"/>
    <xf numFmtId="0" fontId="0" fillId="3" borderId="50" xfId="0" applyFont="1" applyFill="1" applyBorder="1"/>
    <xf numFmtId="164" fontId="0" fillId="3" borderId="52" xfId="0" applyNumberFormat="1" applyFont="1" applyFill="1" applyBorder="1"/>
    <xf numFmtId="0" fontId="0" fillId="3" borderId="52" xfId="0" applyFont="1" applyFill="1" applyBorder="1"/>
    <xf numFmtId="0" fontId="10" fillId="3" borderId="52" xfId="0" applyFont="1" applyFill="1" applyBorder="1"/>
    <xf numFmtId="0" fontId="10" fillId="5" borderId="15" xfId="0" applyFont="1" applyFill="1" applyBorder="1" applyAlignment="1">
      <alignment wrapText="1"/>
    </xf>
    <xf numFmtId="164" fontId="10" fillId="5" borderId="14" xfId="0" applyNumberFormat="1" applyFont="1" applyFill="1" applyBorder="1" applyAlignment="1">
      <alignment wrapText="1"/>
    </xf>
    <xf numFmtId="0" fontId="10" fillId="5" borderId="14" xfId="0" applyFont="1" applyFill="1" applyBorder="1" applyAlignment="1">
      <alignment wrapText="1"/>
    </xf>
    <xf numFmtId="0" fontId="10" fillId="0" borderId="52" xfId="0" applyFont="1" applyFill="1" applyBorder="1"/>
    <xf numFmtId="0" fontId="0" fillId="2" borderId="15" xfId="0" applyFill="1" applyBorder="1"/>
    <xf numFmtId="0" fontId="8" fillId="0" borderId="36" xfId="0" applyFont="1" applyBorder="1"/>
    <xf numFmtId="0" fontId="8" fillId="0" borderId="51" xfId="0" applyFont="1" applyBorder="1"/>
    <xf numFmtId="0" fontId="0" fillId="0" borderId="51" xfId="0" applyBorder="1"/>
    <xf numFmtId="0" fontId="9" fillId="0" borderId="52" xfId="0" applyFont="1" applyBorder="1"/>
    <xf numFmtId="0" fontId="0" fillId="7" borderId="0" xfId="0" applyFill="1" applyBorder="1"/>
    <xf numFmtId="0" fontId="4" fillId="2" borderId="13" xfId="0" applyFont="1" applyFill="1" applyBorder="1"/>
    <xf numFmtId="0" fontId="10" fillId="5" borderId="29" xfId="0" applyFont="1" applyFill="1" applyBorder="1" applyAlignment="1">
      <alignment wrapText="1"/>
    </xf>
    <xf numFmtId="164" fontId="10" fillId="5" borderId="42" xfId="0" applyNumberFormat="1" applyFont="1" applyFill="1" applyBorder="1" applyAlignment="1">
      <alignment wrapText="1"/>
    </xf>
    <xf numFmtId="0" fontId="10" fillId="5" borderId="42" xfId="0" applyFont="1" applyFill="1" applyBorder="1" applyAlignment="1">
      <alignment wrapText="1"/>
    </xf>
    <xf numFmtId="0" fontId="4" fillId="2" borderId="0" xfId="0" applyFont="1" applyFill="1" applyBorder="1"/>
    <xf numFmtId="0" fontId="0" fillId="0" borderId="62" xfId="0" applyBorder="1"/>
    <xf numFmtId="0" fontId="11" fillId="0" borderId="48" xfId="0" applyFont="1" applyFill="1" applyBorder="1"/>
    <xf numFmtId="0" fontId="0" fillId="3" borderId="62" xfId="0" applyFont="1" applyFill="1" applyBorder="1"/>
    <xf numFmtId="164" fontId="0" fillId="0" borderId="62" xfId="0" applyNumberFormat="1" applyFont="1" applyFill="1" applyBorder="1"/>
    <xf numFmtId="0" fontId="0" fillId="0" borderId="52" xfId="0" applyFont="1" applyFill="1" applyBorder="1"/>
    <xf numFmtId="0" fontId="0" fillId="0" borderId="51" xfId="0" applyFont="1" applyFill="1" applyBorder="1"/>
    <xf numFmtId="164" fontId="10" fillId="3" borderId="60" xfId="0" applyNumberFormat="1" applyFont="1" applyFill="1" applyBorder="1"/>
    <xf numFmtId="164" fontId="10" fillId="0" borderId="28" xfId="0" applyNumberFormat="1" applyFont="1" applyFill="1" applyBorder="1" applyAlignment="1">
      <alignment wrapText="1"/>
    </xf>
    <xf numFmtId="164" fontId="10" fillId="0" borderId="10" xfId="0" applyNumberFormat="1" applyFont="1" applyFill="1" applyBorder="1" applyAlignment="1">
      <alignment wrapText="1"/>
    </xf>
    <xf numFmtId="164" fontId="10" fillId="0" borderId="0" xfId="0" applyNumberFormat="1" applyFont="1" applyFill="1" applyBorder="1" applyAlignment="1">
      <alignment wrapText="1"/>
    </xf>
    <xf numFmtId="0" fontId="10" fillId="3" borderId="51" xfId="0" applyFont="1" applyFill="1" applyBorder="1"/>
    <xf numFmtId="164" fontId="10" fillId="0" borderId="0" xfId="0" applyNumberFormat="1" applyFont="1" applyFill="1" applyBorder="1"/>
    <xf numFmtId="0" fontId="10" fillId="0" borderId="0" xfId="0" applyFont="1" applyFill="1" applyBorder="1" applyAlignment="1">
      <alignment wrapText="1"/>
    </xf>
    <xf numFmtId="164" fontId="10" fillId="3" borderId="1" xfId="0" applyNumberFormat="1" applyFont="1" applyFill="1" applyBorder="1"/>
    <xf numFmtId="0" fontId="2" fillId="2" borderId="14" xfId="0" applyFont="1" applyFill="1" applyBorder="1"/>
    <xf numFmtId="0" fontId="2" fillId="2" borderId="7" xfId="0" applyFont="1" applyFill="1" applyBorder="1"/>
    <xf numFmtId="164" fontId="10" fillId="6" borderId="42" xfId="0" applyNumberFormat="1" applyFont="1" applyFill="1" applyBorder="1" applyAlignment="1">
      <alignment wrapText="1"/>
    </xf>
    <xf numFmtId="164" fontId="10" fillId="6" borderId="14" xfId="0" applyNumberFormat="1" applyFont="1" applyFill="1" applyBorder="1" applyAlignment="1">
      <alignment wrapText="1"/>
    </xf>
    <xf numFmtId="0" fontId="4" fillId="2" borderId="5" xfId="0" applyFont="1" applyFill="1" applyBorder="1"/>
    <xf numFmtId="0" fontId="0" fillId="3" borderId="12" xfId="0" applyFill="1" applyBorder="1"/>
    <xf numFmtId="0" fontId="11" fillId="3" borderId="12" xfId="0" applyFont="1" applyFill="1" applyBorder="1"/>
    <xf numFmtId="0" fontId="11" fillId="3" borderId="57" xfId="0" applyFont="1" applyFill="1" applyBorder="1"/>
    <xf numFmtId="0" fontId="0" fillId="0" borderId="62" xfId="0" applyFont="1" applyFill="1" applyBorder="1"/>
    <xf numFmtId="0" fontId="10" fillId="0" borderId="4" xfId="0" applyFont="1" applyBorder="1"/>
    <xf numFmtId="164" fontId="10" fillId="0" borderId="4" xfId="0" applyNumberFormat="1" applyFont="1" applyBorder="1"/>
    <xf numFmtId="0" fontId="8" fillId="0" borderId="4" xfId="0" applyFont="1" applyBorder="1"/>
    <xf numFmtId="0" fontId="0" fillId="0" borderId="4" xfId="0" applyFill="1" applyBorder="1"/>
    <xf numFmtId="0" fontId="13" fillId="5" borderId="3" xfId="0" applyFont="1" applyFill="1" applyBorder="1" applyAlignment="1">
      <alignment horizontal="left" vertical="top"/>
    </xf>
    <xf numFmtId="0" fontId="13" fillId="5" borderId="0" xfId="0" applyFont="1" applyFill="1" applyBorder="1" applyAlignment="1">
      <alignment horizontal="left" vertical="top"/>
    </xf>
    <xf numFmtId="0" fontId="10" fillId="5" borderId="3" xfId="0" applyFont="1" applyFill="1" applyBorder="1" applyAlignment="1">
      <alignment horizontal="left" vertical="top"/>
    </xf>
    <xf numFmtId="164" fontId="13" fillId="5" borderId="4" xfId="0" applyNumberFormat="1" applyFont="1" applyFill="1" applyBorder="1" applyAlignment="1">
      <alignment horizontal="right" vertical="top"/>
    </xf>
    <xf numFmtId="164" fontId="13" fillId="5" borderId="7" xfId="1" applyNumberFormat="1" applyFont="1" applyFill="1" applyBorder="1" applyAlignment="1">
      <alignment horizontal="right" vertical="top"/>
    </xf>
    <xf numFmtId="0" fontId="10" fillId="5" borderId="4" xfId="0" applyFont="1" applyFill="1" applyBorder="1" applyAlignment="1">
      <alignment horizontal="right" vertical="top"/>
    </xf>
    <xf numFmtId="164" fontId="10" fillId="0" borderId="4" xfId="0" applyNumberFormat="1" applyFont="1" applyFill="1" applyBorder="1" applyAlignment="1">
      <alignment horizontal="right" vertical="top"/>
    </xf>
    <xf numFmtId="0" fontId="10" fillId="5" borderId="1" xfId="0" applyFont="1" applyFill="1" applyBorder="1" applyAlignment="1">
      <alignment horizontal="left" vertical="top" wrapText="1"/>
    </xf>
    <xf numFmtId="0" fontId="10" fillId="5" borderId="3" xfId="0" applyFont="1" applyFill="1" applyBorder="1" applyAlignment="1">
      <alignment horizontal="left" vertical="top" wrapText="1"/>
    </xf>
    <xf numFmtId="0" fontId="13" fillId="5" borderId="9" xfId="0" applyFont="1" applyFill="1" applyBorder="1" applyAlignment="1">
      <alignment horizontal="left" vertical="top"/>
    </xf>
    <xf numFmtId="164" fontId="13" fillId="5" borderId="11" xfId="0" applyNumberFormat="1" applyFont="1" applyFill="1" applyBorder="1" applyAlignment="1">
      <alignment horizontal="right" vertical="top"/>
    </xf>
    <xf numFmtId="0" fontId="13" fillId="5" borderId="2" xfId="0" applyFont="1" applyFill="1" applyBorder="1" applyAlignment="1">
      <alignment horizontal="left" vertical="top"/>
    </xf>
    <xf numFmtId="0" fontId="10" fillId="5" borderId="2" xfId="0" applyFont="1" applyFill="1" applyBorder="1" applyAlignment="1">
      <alignment horizontal="left" vertical="top"/>
    </xf>
    <xf numFmtId="164" fontId="10" fillId="5" borderId="4" xfId="0" applyNumberFormat="1" applyFont="1" applyFill="1" applyBorder="1" applyAlignment="1">
      <alignment horizontal="right" vertical="top"/>
    </xf>
    <xf numFmtId="0" fontId="10" fillId="5" borderId="8" xfId="0" applyFont="1" applyFill="1" applyBorder="1" applyAlignment="1">
      <alignment horizontal="left" vertical="top" wrapText="1"/>
    </xf>
    <xf numFmtId="0" fontId="10" fillId="5" borderId="10" xfId="0" applyFont="1" applyFill="1" applyBorder="1" applyAlignment="1">
      <alignment horizontal="left" vertical="top" wrapText="1"/>
    </xf>
    <xf numFmtId="0" fontId="10" fillId="5" borderId="10" xfId="0" applyFont="1" applyFill="1" applyBorder="1" applyAlignment="1">
      <alignment horizontal="left" vertical="top"/>
    </xf>
    <xf numFmtId="164" fontId="10" fillId="5" borderId="11" xfId="0" applyNumberFormat="1" applyFont="1" applyFill="1" applyBorder="1" applyAlignment="1">
      <alignment horizontal="right" vertical="top"/>
    </xf>
    <xf numFmtId="164" fontId="10" fillId="6" borderId="42" xfId="0" applyNumberFormat="1" applyFont="1" applyFill="1" applyBorder="1" applyAlignment="1">
      <alignment horizontal="right" vertical="top"/>
    </xf>
    <xf numFmtId="164" fontId="10" fillId="6" borderId="2" xfId="0" applyNumberFormat="1" applyFont="1" applyFill="1" applyBorder="1" applyAlignment="1">
      <alignment horizontal="right" vertical="top"/>
    </xf>
    <xf numFmtId="164" fontId="10" fillId="6" borderId="14" xfId="0" applyNumberFormat="1" applyFont="1" applyFill="1" applyBorder="1" applyAlignment="1">
      <alignment horizontal="right" vertical="top"/>
    </xf>
    <xf numFmtId="164" fontId="10" fillId="0" borderId="59" xfId="0" applyNumberFormat="1" applyFont="1" applyFill="1" applyBorder="1" applyAlignment="1">
      <alignment horizontal="right" vertical="top"/>
    </xf>
    <xf numFmtId="164" fontId="10" fillId="0" borderId="11" xfId="0" applyNumberFormat="1" applyFont="1" applyFill="1" applyBorder="1" applyAlignment="1">
      <alignment horizontal="right" vertical="top"/>
    </xf>
    <xf numFmtId="164" fontId="10" fillId="5" borderId="8" xfId="0" applyNumberFormat="1" applyFont="1" applyFill="1" applyBorder="1" applyAlignment="1">
      <alignment horizontal="left" vertical="top" wrapText="1"/>
    </xf>
    <xf numFmtId="0" fontId="10" fillId="5" borderId="11" xfId="0" applyFont="1" applyFill="1" applyBorder="1" applyAlignment="1">
      <alignment horizontal="left" vertical="top" wrapText="1"/>
    </xf>
    <xf numFmtId="164" fontId="10" fillId="5" borderId="1" xfId="0" applyNumberFormat="1"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42" xfId="0" applyFont="1" applyFill="1" applyBorder="1" applyAlignment="1">
      <alignment horizontal="left" vertical="top" wrapText="1"/>
    </xf>
    <xf numFmtId="164" fontId="10" fillId="5" borderId="42" xfId="0" applyNumberFormat="1" applyFont="1" applyFill="1" applyBorder="1" applyAlignment="1">
      <alignment horizontal="left" vertical="top" wrapText="1"/>
    </xf>
    <xf numFmtId="0" fontId="10" fillId="5" borderId="28" xfId="0" applyFont="1" applyFill="1" applyBorder="1" applyAlignment="1">
      <alignment horizontal="left" vertical="top" wrapText="1"/>
    </xf>
    <xf numFmtId="164" fontId="10" fillId="5" borderId="4" xfId="0" applyNumberFormat="1" applyFont="1" applyFill="1" applyBorder="1" applyAlignment="1">
      <alignment horizontal="left" vertical="top" wrapText="1"/>
    </xf>
    <xf numFmtId="0" fontId="10" fillId="5" borderId="14" xfId="0" applyFont="1" applyFill="1" applyBorder="1" applyAlignment="1">
      <alignment horizontal="left" vertical="top" wrapText="1"/>
    </xf>
    <xf numFmtId="164" fontId="10" fillId="5" borderId="14"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164" fontId="10" fillId="6" borderId="11" xfId="0" applyNumberFormat="1" applyFont="1" applyFill="1" applyBorder="1" applyAlignment="1">
      <alignment horizontal="right" vertical="top"/>
    </xf>
    <xf numFmtId="164" fontId="10" fillId="6" borderId="4" xfId="0" applyNumberFormat="1" applyFont="1" applyFill="1" applyBorder="1" applyAlignment="1">
      <alignment horizontal="right" vertical="top"/>
    </xf>
    <xf numFmtId="164" fontId="10" fillId="6" borderId="11" xfId="0" applyNumberFormat="1" applyFont="1" applyFill="1" applyBorder="1" applyAlignment="1">
      <alignment horizontal="right" vertical="top" wrapText="1"/>
    </xf>
    <xf numFmtId="164" fontId="10" fillId="6" borderId="4" xfId="0" applyNumberFormat="1" applyFont="1" applyFill="1" applyBorder="1" applyAlignment="1">
      <alignment horizontal="right" vertical="top" wrapText="1"/>
    </xf>
    <xf numFmtId="164" fontId="10" fillId="0" borderId="10" xfId="0" applyNumberFormat="1" applyFont="1" applyFill="1" applyBorder="1" applyAlignment="1">
      <alignment horizontal="right" vertical="top" wrapText="1"/>
    </xf>
    <xf numFmtId="0" fontId="0" fillId="5" borderId="13" xfId="0" applyFill="1" applyBorder="1"/>
    <xf numFmtId="0" fontId="0" fillId="5" borderId="15" xfId="0" applyFill="1" applyBorder="1"/>
    <xf numFmtId="0" fontId="0" fillId="5" borderId="2" xfId="0" applyFill="1" applyBorder="1"/>
    <xf numFmtId="0" fontId="0" fillId="5" borderId="14" xfId="0" applyFill="1" applyBorder="1"/>
    <xf numFmtId="14" fontId="0" fillId="5" borderId="2" xfId="0" applyNumberFormat="1" applyFont="1" applyFill="1" applyBorder="1"/>
    <xf numFmtId="14" fontId="0" fillId="5" borderId="4" xfId="0" applyNumberFormat="1" applyFont="1" applyFill="1" applyBorder="1"/>
    <xf numFmtId="0" fontId="10" fillId="5" borderId="6" xfId="0" applyFont="1" applyFill="1" applyBorder="1"/>
    <xf numFmtId="0" fontId="0" fillId="3" borderId="51" xfId="0" applyFont="1" applyFill="1" applyBorder="1" applyAlignment="1">
      <alignment horizontal="left" vertical="top"/>
    </xf>
    <xf numFmtId="0" fontId="10" fillId="3" borderId="52" xfId="0" applyFont="1" applyFill="1" applyBorder="1" applyAlignment="1">
      <alignment horizontal="left" vertical="top"/>
    </xf>
    <xf numFmtId="0" fontId="0" fillId="3" borderId="52" xfId="0" applyFont="1" applyFill="1" applyBorder="1" applyAlignment="1">
      <alignment horizontal="left" vertical="top"/>
    </xf>
    <xf numFmtId="164" fontId="0" fillId="3" borderId="52" xfId="0" applyNumberFormat="1" applyFont="1" applyFill="1" applyBorder="1" applyAlignment="1">
      <alignment horizontal="left" vertical="top"/>
    </xf>
    <xf numFmtId="0" fontId="0" fillId="0" borderId="0" xfId="0" applyAlignment="1">
      <alignment horizontal="left" vertical="top"/>
    </xf>
    <xf numFmtId="0" fontId="0" fillId="3" borderId="50" xfId="0" applyFont="1" applyFill="1" applyBorder="1" applyAlignment="1">
      <alignment horizontal="left" vertical="top"/>
    </xf>
    <xf numFmtId="0" fontId="10" fillId="3" borderId="51" xfId="0" applyFont="1" applyFill="1" applyBorder="1" applyAlignment="1">
      <alignment horizontal="left" vertical="top" wrapText="1"/>
    </xf>
    <xf numFmtId="0" fontId="10" fillId="3" borderId="52" xfId="0" applyFont="1" applyFill="1" applyBorder="1" applyAlignment="1">
      <alignment horizontal="left" vertical="top" wrapText="1"/>
    </xf>
    <xf numFmtId="164" fontId="10" fillId="0" borderId="52" xfId="0" applyNumberFormat="1" applyFont="1" applyBorder="1"/>
    <xf numFmtId="0" fontId="15" fillId="0" borderId="4" xfId="0" applyFont="1" applyBorder="1"/>
    <xf numFmtId="0" fontId="8" fillId="0" borderId="57" xfId="0" applyFont="1" applyBorder="1"/>
    <xf numFmtId="164" fontId="8" fillId="0" borderId="57" xfId="0" applyNumberFormat="1" applyFont="1" applyBorder="1"/>
    <xf numFmtId="164" fontId="10" fillId="0" borderId="62" xfId="0" applyNumberFormat="1" applyFont="1" applyBorder="1"/>
    <xf numFmtId="0" fontId="15" fillId="0" borderId="57" xfId="0" applyFont="1" applyFill="1" applyBorder="1"/>
    <xf numFmtId="0" fontId="0" fillId="2" borderId="6" xfId="0" applyFill="1" applyBorder="1"/>
    <xf numFmtId="0" fontId="13" fillId="5" borderId="10" xfId="0" applyFont="1" applyFill="1" applyBorder="1" applyAlignment="1">
      <alignment horizontal="left" vertical="top"/>
    </xf>
    <xf numFmtId="164" fontId="13" fillId="0" borderId="52" xfId="0" applyNumberFormat="1" applyFont="1" applyBorder="1"/>
    <xf numFmtId="0" fontId="8" fillId="0" borderId="62" xfId="0" applyFont="1" applyBorder="1"/>
    <xf numFmtId="0" fontId="13" fillId="0" borderId="52" xfId="0" applyFont="1" applyFill="1" applyBorder="1"/>
    <xf numFmtId="164" fontId="8" fillId="0" borderId="4" xfId="0" applyNumberFormat="1" applyFont="1" applyFill="1" applyBorder="1" applyAlignment="1">
      <alignment horizontal="right" vertical="top"/>
    </xf>
    <xf numFmtId="164" fontId="8" fillId="0" borderId="57" xfId="0" applyNumberFormat="1" applyFont="1" applyFill="1" applyBorder="1" applyAlignment="1">
      <alignment horizontal="right" vertical="top"/>
    </xf>
    <xf numFmtId="164" fontId="8" fillId="0" borderId="15" xfId="0" applyNumberFormat="1" applyFont="1" applyFill="1" applyBorder="1" applyAlignment="1">
      <alignment horizontal="right" vertical="top"/>
    </xf>
    <xf numFmtId="0" fontId="10" fillId="0" borderId="52" xfId="0" applyFont="1" applyBorder="1"/>
    <xf numFmtId="164" fontId="8" fillId="0" borderId="58" xfId="0" applyNumberFormat="1" applyFont="1" applyBorder="1" applyAlignment="1">
      <alignment horizontal="right" vertical="top"/>
    </xf>
    <xf numFmtId="0" fontId="13" fillId="0" borderId="50" xfId="0" applyFont="1" applyFill="1" applyBorder="1"/>
    <xf numFmtId="164" fontId="8" fillId="0" borderId="58" xfId="0" applyNumberFormat="1" applyFont="1" applyFill="1" applyBorder="1" applyAlignment="1">
      <alignment horizontal="right" vertical="top"/>
    </xf>
    <xf numFmtId="164" fontId="13" fillId="6" borderId="11" xfId="0" applyNumberFormat="1" applyFont="1" applyFill="1" applyBorder="1" applyAlignment="1">
      <alignment horizontal="right" vertical="top"/>
    </xf>
    <xf numFmtId="164" fontId="13" fillId="6" borderId="4" xfId="0" applyNumberFormat="1" applyFont="1" applyFill="1" applyBorder="1" applyAlignment="1">
      <alignment horizontal="right" vertical="top"/>
    </xf>
    <xf numFmtId="164" fontId="34" fillId="6" borderId="4" xfId="0" applyNumberFormat="1" applyFont="1" applyFill="1" applyBorder="1" applyAlignment="1">
      <alignment horizontal="right" vertical="top"/>
    </xf>
    <xf numFmtId="164" fontId="10" fillId="4" borderId="0" xfId="0" applyNumberFormat="1" applyFont="1" applyFill="1"/>
    <xf numFmtId="164" fontId="10" fillId="4" borderId="0" xfId="0" applyNumberFormat="1" applyFont="1" applyFill="1" applyAlignment="1">
      <alignment horizontal="right" vertical="top"/>
    </xf>
    <xf numFmtId="164" fontId="10" fillId="3" borderId="4" xfId="0" applyNumberFormat="1" applyFont="1" applyFill="1" applyBorder="1" applyAlignment="1">
      <alignment horizontal="right" vertical="top"/>
    </xf>
    <xf numFmtId="164" fontId="10" fillId="3" borderId="57" xfId="0" applyNumberFormat="1" applyFont="1" applyFill="1" applyBorder="1" applyAlignment="1">
      <alignment horizontal="right" vertical="top"/>
    </xf>
    <xf numFmtId="0" fontId="0" fillId="5" borderId="13" xfId="0" applyFill="1" applyBorder="1" applyAlignment="1"/>
    <xf numFmtId="164" fontId="10" fillId="5" borderId="7" xfId="0" applyNumberFormat="1" applyFont="1" applyFill="1" applyBorder="1"/>
    <xf numFmtId="164" fontId="10" fillId="0" borderId="28" xfId="0" applyNumberFormat="1" applyFont="1" applyFill="1" applyBorder="1" applyAlignment="1">
      <alignment horizontal="right" vertical="top" wrapText="1"/>
    </xf>
    <xf numFmtId="164" fontId="10" fillId="6" borderId="42" xfId="0" applyNumberFormat="1" applyFont="1" applyFill="1" applyBorder="1" applyAlignment="1">
      <alignment horizontal="right" vertical="top" wrapText="1"/>
    </xf>
    <xf numFmtId="164" fontId="10" fillId="6" borderId="14" xfId="0" applyNumberFormat="1" applyFont="1" applyFill="1" applyBorder="1" applyAlignment="1">
      <alignment horizontal="right" vertical="top" wrapText="1"/>
    </xf>
    <xf numFmtId="164" fontId="10" fillId="0" borderId="2" xfId="0" applyNumberFormat="1" applyFont="1" applyFill="1" applyBorder="1" applyAlignment="1">
      <alignment horizontal="right" vertical="top"/>
    </xf>
    <xf numFmtId="164" fontId="10" fillId="0" borderId="6" xfId="0" applyNumberFormat="1" applyFont="1" applyFill="1" applyBorder="1" applyAlignment="1">
      <alignment horizontal="right" vertical="top"/>
    </xf>
    <xf numFmtId="164" fontId="10" fillId="0" borderId="6" xfId="0" applyNumberFormat="1" applyFont="1" applyFill="1" applyBorder="1"/>
    <xf numFmtId="164" fontId="10" fillId="6" borderId="7" xfId="0" applyNumberFormat="1" applyFont="1" applyFill="1" applyBorder="1" applyAlignment="1">
      <alignment horizontal="right" vertical="top"/>
    </xf>
    <xf numFmtId="164" fontId="10" fillId="6" borderId="7" xfId="0" applyNumberFormat="1" applyFont="1" applyFill="1" applyBorder="1"/>
    <xf numFmtId="0" fontId="10" fillId="0" borderId="55" xfId="0" applyFont="1" applyFill="1" applyBorder="1" applyAlignment="1">
      <alignment horizontal="left" vertical="top"/>
    </xf>
    <xf numFmtId="10" fontId="10" fillId="0" borderId="14" xfId="0" applyNumberFormat="1" applyFont="1" applyFill="1" applyBorder="1" applyAlignment="1">
      <alignment horizontal="left" vertical="top"/>
    </xf>
    <xf numFmtId="10" fontId="10" fillId="0" borderId="14" xfId="0" applyNumberFormat="1" applyFont="1" applyFill="1" applyBorder="1" applyAlignment="1">
      <alignment horizontal="right" vertical="top"/>
    </xf>
    <xf numFmtId="10" fontId="10" fillId="0" borderId="44" xfId="0" applyNumberFormat="1" applyFont="1" applyFill="1" applyBorder="1" applyAlignment="1">
      <alignment horizontal="right" vertical="top"/>
    </xf>
    <xf numFmtId="0" fontId="16" fillId="0" borderId="0" xfId="0" applyFont="1" applyFill="1" applyBorder="1"/>
    <xf numFmtId="164" fontId="18" fillId="0" borderId="0" xfId="0" applyNumberFormat="1" applyFont="1" applyFill="1" applyBorder="1"/>
    <xf numFmtId="10" fontId="1" fillId="0" borderId="0" xfId="0" applyNumberFormat="1" applyFont="1" applyBorder="1"/>
    <xf numFmtId="164" fontId="1" fillId="0" borderId="0" xfId="0" applyNumberFormat="1" applyFont="1" applyBorder="1"/>
    <xf numFmtId="0" fontId="0" fillId="0" borderId="1" xfId="0" applyFont="1" applyBorder="1" applyAlignment="1">
      <alignment horizontal="left"/>
    </xf>
    <xf numFmtId="0" fontId="0" fillId="0" borderId="2" xfId="0" applyFont="1" applyBorder="1"/>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0"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28" fillId="0" borderId="19" xfId="0" applyFont="1" applyBorder="1" applyAlignment="1"/>
    <xf numFmtId="0" fontId="10" fillId="0" borderId="23" xfId="0" applyFont="1" applyBorder="1" applyAlignment="1">
      <alignment horizontal="left"/>
    </xf>
    <xf numFmtId="0" fontId="11" fillId="0" borderId="0" xfId="0" applyFont="1" applyBorder="1" applyAlignment="1">
      <alignment horizontal="left" vertical="top"/>
    </xf>
    <xf numFmtId="0" fontId="2" fillId="8" borderId="0" xfId="0" applyFont="1" applyFill="1"/>
    <xf numFmtId="164" fontId="10" fillId="5" borderId="29" xfId="0" applyNumberFormat="1" applyFont="1" applyFill="1" applyBorder="1" applyAlignment="1">
      <alignment wrapText="1"/>
    </xf>
    <xf numFmtId="164" fontId="10" fillId="5" borderId="2" xfId="0" applyNumberFormat="1" applyFont="1" applyFill="1" applyBorder="1" applyAlignment="1">
      <alignment wrapText="1"/>
    </xf>
    <xf numFmtId="164" fontId="10" fillId="5" borderId="15" xfId="0" applyNumberFormat="1" applyFont="1" applyFill="1" applyBorder="1" applyAlignment="1">
      <alignment wrapText="1"/>
    </xf>
    <xf numFmtId="0" fontId="10" fillId="5" borderId="42" xfId="0" applyNumberFormat="1" applyFont="1" applyFill="1" applyBorder="1" applyAlignment="1">
      <alignment wrapText="1"/>
    </xf>
    <xf numFmtId="0" fontId="10" fillId="5" borderId="4" xfId="0" applyNumberFormat="1" applyFont="1" applyFill="1" applyBorder="1" applyAlignment="1">
      <alignment wrapText="1"/>
    </xf>
    <xf numFmtId="0" fontId="10" fillId="5" borderId="14" xfId="0" applyNumberFormat="1" applyFont="1" applyFill="1" applyBorder="1" applyAlignment="1">
      <alignment wrapText="1"/>
    </xf>
    <xf numFmtId="164" fontId="10" fillId="5" borderId="9" xfId="0" applyNumberFormat="1" applyFont="1" applyFill="1" applyBorder="1" applyAlignment="1">
      <alignment horizontal="left" vertical="top" wrapText="1"/>
    </xf>
    <xf numFmtId="164" fontId="10" fillId="5" borderId="2" xfId="0" applyNumberFormat="1" applyFont="1" applyFill="1" applyBorder="1" applyAlignment="1">
      <alignment horizontal="left" vertical="top" wrapText="1"/>
    </xf>
    <xf numFmtId="164" fontId="10" fillId="5" borderId="3" xfId="0" applyNumberFormat="1" applyFont="1" applyFill="1" applyBorder="1" applyAlignment="1">
      <alignment horizontal="left" vertical="top" wrapText="1"/>
    </xf>
    <xf numFmtId="164" fontId="10" fillId="5" borderId="10" xfId="0" applyNumberFormat="1" applyFont="1" applyFill="1" applyBorder="1" applyAlignment="1">
      <alignment horizontal="left" vertical="top" wrapText="1"/>
    </xf>
    <xf numFmtId="0" fontId="10" fillId="5" borderId="11" xfId="0" applyNumberFormat="1" applyFont="1" applyFill="1" applyBorder="1" applyAlignment="1">
      <alignment horizontal="left" vertical="top" wrapText="1"/>
    </xf>
    <xf numFmtId="0" fontId="10" fillId="5" borderId="4" xfId="0" applyNumberFormat="1" applyFont="1" applyFill="1" applyBorder="1" applyAlignment="1">
      <alignment horizontal="left" vertical="top" wrapText="1"/>
    </xf>
    <xf numFmtId="0" fontId="10" fillId="5" borderId="1" xfId="0" applyNumberFormat="1" applyFont="1" applyFill="1" applyBorder="1" applyAlignment="1">
      <alignment horizontal="left" vertical="top" wrapText="1"/>
    </xf>
    <xf numFmtId="0" fontId="10" fillId="5" borderId="8" xfId="0" applyNumberFormat="1" applyFont="1" applyFill="1" applyBorder="1" applyAlignment="1">
      <alignment horizontal="left" vertical="top" wrapText="1"/>
    </xf>
    <xf numFmtId="0" fontId="10" fillId="0" borderId="14" xfId="0" applyFont="1" applyFill="1" applyBorder="1" applyAlignment="1">
      <alignment horizontal="left" vertical="top"/>
    </xf>
    <xf numFmtId="164" fontId="2" fillId="0" borderId="0" xfId="0" applyNumberFormat="1" applyFont="1" applyFill="1"/>
    <xf numFmtId="164" fontId="21" fillId="0" borderId="0" xfId="0" applyNumberFormat="1" applyFont="1" applyFill="1"/>
    <xf numFmtId="0" fontId="1" fillId="0" borderId="3" xfId="0" applyNumberFormat="1" applyFont="1" applyBorder="1" applyAlignment="1">
      <alignment horizontal="right" vertical="top"/>
    </xf>
    <xf numFmtId="0" fontId="1" fillId="0" borderId="2" xfId="0" applyNumberFormat="1" applyFont="1" applyBorder="1" applyAlignment="1">
      <alignment horizontal="right" vertical="top"/>
    </xf>
    <xf numFmtId="164" fontId="18" fillId="9" borderId="0" xfId="0" applyNumberFormat="1" applyFont="1" applyFill="1" applyBorder="1"/>
    <xf numFmtId="164" fontId="18" fillId="0" borderId="7" xfId="0" applyNumberFormat="1" applyFont="1" applyFill="1" applyBorder="1"/>
    <xf numFmtId="164" fontId="10" fillId="9" borderId="0" xfId="0" applyNumberFormat="1" applyFont="1" applyFill="1" applyBorder="1"/>
    <xf numFmtId="164" fontId="10" fillId="0" borderId="7" xfId="0" applyNumberFormat="1" applyFont="1" applyFill="1" applyBorder="1"/>
    <xf numFmtId="0" fontId="38" fillId="0" borderId="0" xfId="0" applyFont="1" applyAlignment="1">
      <alignment horizontal="center"/>
    </xf>
    <xf numFmtId="164" fontId="18" fillId="0" borderId="13" xfId="0" applyNumberFormat="1" applyFont="1" applyFill="1" applyBorder="1"/>
    <xf numFmtId="164" fontId="18" fillId="0" borderId="14" xfId="0" applyNumberFormat="1" applyFont="1" applyFill="1" applyBorder="1"/>
    <xf numFmtId="0" fontId="1" fillId="7" borderId="49" xfId="0" applyFont="1" applyFill="1" applyBorder="1"/>
    <xf numFmtId="0" fontId="0" fillId="7" borderId="50" xfId="0" applyFill="1" applyBorder="1"/>
    <xf numFmtId="164" fontId="20" fillId="7" borderId="51" xfId="0" applyNumberFormat="1" applyFont="1" applyFill="1" applyBorder="1"/>
    <xf numFmtId="10" fontId="0" fillId="7" borderId="53" xfId="0" applyNumberFormat="1" applyFill="1" applyBorder="1"/>
    <xf numFmtId="164" fontId="20" fillId="0" borderId="0" xfId="0" applyNumberFormat="1" applyFont="1" applyFill="1" applyBorder="1"/>
    <xf numFmtId="10" fontId="0" fillId="0" borderId="0" xfId="0" applyNumberFormat="1" applyFill="1" applyBorder="1"/>
    <xf numFmtId="0" fontId="0" fillId="0" borderId="23" xfId="0" applyFill="1" applyBorder="1"/>
    <xf numFmtId="0" fontId="2" fillId="0" borderId="22" xfId="0" applyFont="1" applyFill="1" applyBorder="1"/>
    <xf numFmtId="0" fontId="20" fillId="0" borderId="0" xfId="0" applyFont="1" applyFill="1" applyBorder="1"/>
    <xf numFmtId="0" fontId="8" fillId="0" borderId="22" xfId="0" applyFont="1" applyFill="1" applyBorder="1"/>
    <xf numFmtId="0" fontId="36" fillId="0" borderId="0" xfId="0" applyFont="1" applyBorder="1"/>
    <xf numFmtId="0" fontId="0" fillId="0" borderId="24" xfId="0" applyBorder="1"/>
    <xf numFmtId="0" fontId="0" fillId="0" borderId="25" xfId="0" applyFill="1" applyBorder="1"/>
    <xf numFmtId="0" fontId="0" fillId="0" borderId="26" xfId="0" applyFill="1" applyBorder="1"/>
    <xf numFmtId="0" fontId="39" fillId="0" borderId="20" xfId="0" applyFont="1" applyBorder="1" applyAlignment="1">
      <alignment horizontal="center"/>
    </xf>
    <xf numFmtId="0" fontId="0" fillId="0" borderId="20" xfId="0" applyFill="1" applyBorder="1"/>
    <xf numFmtId="0" fontId="0" fillId="0" borderId="21" xfId="0" applyFill="1" applyBorder="1"/>
    <xf numFmtId="0" fontId="39" fillId="0" borderId="0" xfId="0" applyFont="1" applyBorder="1" applyAlignment="1">
      <alignment horizontal="center"/>
    </xf>
    <xf numFmtId="164" fontId="1" fillId="0" borderId="23" xfId="0" applyNumberFormat="1" applyFont="1" applyFill="1" applyBorder="1"/>
    <xf numFmtId="0" fontId="0" fillId="0" borderId="24" xfId="0" applyFill="1" applyBorder="1"/>
    <xf numFmtId="164" fontId="1" fillId="0" borderId="23" xfId="0" applyNumberFormat="1" applyFont="1" applyBorder="1"/>
    <xf numFmtId="164" fontId="10" fillId="10" borderId="0" xfId="0" applyNumberFormat="1" applyFont="1" applyFill="1" applyBorder="1"/>
    <xf numFmtId="0" fontId="28" fillId="0" borderId="0" xfId="0" applyFont="1"/>
    <xf numFmtId="0" fontId="8" fillId="0" borderId="0" xfId="0" applyFont="1" applyBorder="1"/>
    <xf numFmtId="0" fontId="20" fillId="0" borderId="0" xfId="0" applyFont="1" applyBorder="1"/>
    <xf numFmtId="0" fontId="15" fillId="0" borderId="0" xfId="0" applyFont="1" applyBorder="1"/>
    <xf numFmtId="0" fontId="1" fillId="4" borderId="49" xfId="0" applyFont="1" applyFill="1" applyBorder="1"/>
    <xf numFmtId="0" fontId="0" fillId="4" borderId="50" xfId="0" applyFill="1" applyBorder="1"/>
    <xf numFmtId="164" fontId="20" fillId="4" borderId="51" xfId="0" applyNumberFormat="1" applyFont="1" applyFill="1" applyBorder="1"/>
    <xf numFmtId="164" fontId="20" fillId="4" borderId="50" xfId="0" applyNumberFormat="1" applyFont="1" applyFill="1" applyBorder="1"/>
    <xf numFmtId="164" fontId="20" fillId="4" borderId="52" xfId="0" applyNumberFormat="1" applyFont="1" applyFill="1" applyBorder="1"/>
    <xf numFmtId="10" fontId="0" fillId="4" borderId="53" xfId="0" applyNumberFormat="1" applyFill="1" applyBorder="1"/>
    <xf numFmtId="0" fontId="14" fillId="0" borderId="0" xfId="0" applyFont="1" applyFill="1" applyBorder="1" applyAlignment="1">
      <alignment horizontal="right"/>
    </xf>
    <xf numFmtId="10" fontId="8" fillId="0" borderId="0" xfId="0" applyNumberFormat="1" applyFont="1" applyFill="1" applyBorder="1"/>
    <xf numFmtId="0" fontId="40" fillId="0" borderId="0" xfId="0" applyFont="1" applyFill="1"/>
    <xf numFmtId="0" fontId="28" fillId="0" borderId="0" xfId="0" applyFont="1" applyFill="1"/>
    <xf numFmtId="0" fontId="40" fillId="0" borderId="0" xfId="0" applyFont="1" applyFill="1" applyAlignment="1">
      <alignment horizontal="right"/>
    </xf>
    <xf numFmtId="0" fontId="41" fillId="0" borderId="0" xfId="0" applyFont="1" applyFill="1"/>
    <xf numFmtId="0" fontId="3" fillId="2" borderId="0" xfId="0" applyFont="1" applyFill="1" applyBorder="1" applyAlignment="1">
      <alignment horizontal="center"/>
    </xf>
    <xf numFmtId="0" fontId="22" fillId="0" borderId="0" xfId="0" applyFont="1" applyFill="1"/>
    <xf numFmtId="0" fontId="23" fillId="0" borderId="0" xfId="0" applyFont="1" applyFill="1"/>
    <xf numFmtId="0" fontId="44" fillId="0" borderId="0" xfId="0" applyFont="1" applyFill="1"/>
    <xf numFmtId="0" fontId="4" fillId="2" borderId="12" xfId="0" applyFont="1" applyFill="1" applyBorder="1"/>
    <xf numFmtId="164" fontId="10" fillId="7" borderId="1" xfId="0" applyNumberFormat="1" applyFont="1" applyFill="1" applyBorder="1"/>
    <xf numFmtId="164" fontId="10" fillId="7" borderId="4" xfId="0" applyNumberFormat="1" applyFont="1" applyFill="1" applyBorder="1"/>
    <xf numFmtId="164" fontId="0" fillId="7" borderId="4" xfId="0" applyNumberFormat="1" applyFill="1" applyBorder="1"/>
    <xf numFmtId="164" fontId="8" fillId="7" borderId="4" xfId="0" applyNumberFormat="1" applyFont="1" applyFill="1" applyBorder="1"/>
    <xf numFmtId="164" fontId="0" fillId="7" borderId="14" xfId="0" applyNumberFormat="1" applyFill="1" applyBorder="1"/>
    <xf numFmtId="164" fontId="8" fillId="7" borderId="0" xfId="0" applyNumberFormat="1" applyFont="1" applyFill="1"/>
    <xf numFmtId="0" fontId="10" fillId="0" borderId="0" xfId="0" applyFont="1" applyFill="1"/>
    <xf numFmtId="0" fontId="46" fillId="0" borderId="0" xfId="0" applyFont="1" applyFill="1"/>
    <xf numFmtId="164" fontId="8" fillId="0" borderId="4" xfId="0" applyNumberFormat="1" applyFont="1" applyFill="1" applyBorder="1"/>
    <xf numFmtId="164" fontId="8" fillId="0" borderId="57" xfId="0" applyNumberFormat="1" applyFont="1" applyFill="1" applyBorder="1"/>
    <xf numFmtId="164" fontId="10" fillId="0" borderId="4" xfId="0" applyNumberFormat="1" applyFont="1" applyFill="1" applyBorder="1"/>
    <xf numFmtId="164" fontId="10" fillId="0" borderId="1" xfId="0" applyNumberFormat="1" applyFont="1" applyFill="1" applyBorder="1"/>
    <xf numFmtId="164" fontId="10" fillId="0" borderId="60" xfId="0" applyNumberFormat="1" applyFont="1" applyFill="1" applyBorder="1"/>
    <xf numFmtId="0" fontId="45" fillId="0" borderId="0" xfId="0" applyFont="1" applyFill="1"/>
    <xf numFmtId="0" fontId="2" fillId="0" borderId="0" xfId="0" applyFont="1"/>
    <xf numFmtId="0" fontId="41" fillId="0" borderId="0" xfId="0" applyFont="1" applyFill="1" applyAlignment="1">
      <alignment horizontal="right"/>
    </xf>
    <xf numFmtId="0" fontId="28" fillId="0" borderId="0" xfId="0" applyFont="1" applyFill="1" applyBorder="1"/>
    <xf numFmtId="0" fontId="11" fillId="0" borderId="27" xfId="0" applyFont="1" applyFill="1" applyBorder="1"/>
    <xf numFmtId="0" fontId="10" fillId="0" borderId="28" xfId="0" applyFont="1" applyFill="1" applyBorder="1"/>
    <xf numFmtId="0" fontId="10" fillId="0" borderId="29" xfId="0" applyFont="1" applyFill="1" applyBorder="1"/>
    <xf numFmtId="9" fontId="18" fillId="0" borderId="37" xfId="2" applyFont="1" applyFill="1" applyBorder="1"/>
    <xf numFmtId="0" fontId="10" fillId="0" borderId="13" xfId="0" applyFont="1" applyFill="1" applyBorder="1"/>
    <xf numFmtId="0" fontId="10" fillId="0" borderId="3" xfId="0" applyFont="1" applyFill="1" applyBorder="1"/>
    <xf numFmtId="0" fontId="13" fillId="0" borderId="3" xfId="0" applyFont="1" applyFill="1" applyBorder="1"/>
    <xf numFmtId="0" fontId="18" fillId="0" borderId="41" xfId="0" applyFont="1" applyFill="1" applyBorder="1" applyAlignment="1">
      <alignment horizontal="right"/>
    </xf>
    <xf numFmtId="0" fontId="18" fillId="0" borderId="4" xfId="0" applyFont="1" applyFill="1" applyBorder="1" applyAlignment="1">
      <alignment horizontal="right"/>
    </xf>
    <xf numFmtId="0" fontId="11" fillId="0" borderId="2" xfId="0" applyFont="1" applyFill="1" applyBorder="1"/>
    <xf numFmtId="0" fontId="11" fillId="0" borderId="46" xfId="0" applyFont="1" applyFill="1" applyBorder="1"/>
    <xf numFmtId="0" fontId="10" fillId="0" borderId="25" xfId="0" applyFont="1" applyFill="1" applyBorder="1"/>
    <xf numFmtId="0" fontId="10" fillId="0" borderId="47" xfId="0" applyFont="1" applyFill="1" applyBorder="1"/>
    <xf numFmtId="0" fontId="16" fillId="0" borderId="48" xfId="0" applyFont="1" applyFill="1" applyBorder="1"/>
    <xf numFmtId="0" fontId="10" fillId="0" borderId="40" xfId="0" applyFont="1" applyFill="1" applyBorder="1"/>
    <xf numFmtId="164" fontId="18" fillId="0" borderId="42" xfId="0" applyNumberFormat="1" applyFont="1" applyFill="1" applyBorder="1"/>
    <xf numFmtId="10" fontId="18" fillId="0" borderId="30" xfId="0" applyNumberFormat="1" applyFont="1" applyFill="1" applyBorder="1"/>
    <xf numFmtId="0" fontId="11" fillId="0" borderId="43" xfId="0" applyFont="1" applyFill="1" applyBorder="1"/>
    <xf numFmtId="0" fontId="18" fillId="0" borderId="13" xfId="0" applyFont="1" applyFill="1" applyBorder="1"/>
    <xf numFmtId="0" fontId="16" fillId="0" borderId="44" xfId="0" applyFont="1" applyFill="1" applyBorder="1" applyAlignment="1">
      <alignment horizontal="right"/>
    </xf>
    <xf numFmtId="0" fontId="31" fillId="0" borderId="41" xfId="0" applyFont="1" applyFill="1" applyBorder="1" applyAlignment="1">
      <alignment horizontal="right"/>
    </xf>
    <xf numFmtId="0" fontId="11" fillId="0" borderId="31" xfId="0" applyFont="1" applyFill="1" applyBorder="1"/>
    <xf numFmtId="0" fontId="11" fillId="0" borderId="4" xfId="0" applyFont="1" applyFill="1" applyBorder="1"/>
    <xf numFmtId="0" fontId="16" fillId="0" borderId="41" xfId="0" applyFont="1" applyFill="1" applyBorder="1" applyAlignment="1">
      <alignment horizontal="right"/>
    </xf>
    <xf numFmtId="0" fontId="16" fillId="0" borderId="31" xfId="0" applyFont="1" applyFill="1" applyBorder="1"/>
    <xf numFmtId="0" fontId="18" fillId="0" borderId="1" xfId="0" applyFont="1" applyFill="1" applyBorder="1"/>
    <xf numFmtId="0" fontId="18" fillId="0" borderId="3" xfId="0" applyFont="1" applyFill="1" applyBorder="1"/>
    <xf numFmtId="0" fontId="18" fillId="0" borderId="2" xfId="0" applyFont="1" applyFill="1" applyBorder="1"/>
    <xf numFmtId="0" fontId="18" fillId="0" borderId="32" xfId="0" applyFont="1" applyFill="1" applyBorder="1" applyAlignment="1">
      <alignment horizontal="right"/>
    </xf>
    <xf numFmtId="0" fontId="11" fillId="0" borderId="33" xfId="0" applyFont="1" applyFill="1" applyBorder="1"/>
    <xf numFmtId="164" fontId="10" fillId="0" borderId="5" xfId="0" applyNumberFormat="1" applyFont="1" applyFill="1" applyBorder="1"/>
    <xf numFmtId="164" fontId="10" fillId="0" borderId="23" xfId="0" applyNumberFormat="1" applyFont="1" applyFill="1" applyBorder="1"/>
    <xf numFmtId="0" fontId="11" fillId="0" borderId="34" xfId="0" applyFont="1" applyFill="1" applyBorder="1"/>
    <xf numFmtId="164" fontId="10" fillId="0" borderId="35" xfId="0" applyNumberFormat="1" applyFont="1" applyFill="1" applyBorder="1"/>
    <xf numFmtId="164" fontId="10" fillId="0" borderId="25" xfId="0" applyNumberFormat="1" applyFont="1" applyFill="1" applyBorder="1"/>
    <xf numFmtId="164" fontId="10" fillId="0" borderId="36" xfId="0" applyNumberFormat="1" applyFont="1" applyFill="1" applyBorder="1"/>
    <xf numFmtId="164" fontId="10" fillId="0" borderId="26" xfId="0" applyNumberFormat="1" applyFont="1" applyFill="1" applyBorder="1"/>
    <xf numFmtId="0" fontId="16" fillId="0" borderId="27" xfId="0" applyFont="1" applyFill="1" applyBorder="1"/>
    <xf numFmtId="0" fontId="18" fillId="0" borderId="28" xfId="0" applyFont="1" applyFill="1" applyBorder="1"/>
    <xf numFmtId="0" fontId="1" fillId="0" borderId="37" xfId="0" applyFont="1" applyFill="1" applyBorder="1"/>
    <xf numFmtId="0" fontId="1" fillId="0" borderId="32" xfId="0" applyFont="1" applyFill="1" applyBorder="1" applyAlignment="1">
      <alignment horizontal="right"/>
    </xf>
    <xf numFmtId="164" fontId="0" fillId="0" borderId="23" xfId="0" applyNumberFormat="1" applyFill="1" applyBorder="1"/>
    <xf numFmtId="0" fontId="11" fillId="0" borderId="38" xfId="0" applyFont="1" applyFill="1" applyBorder="1"/>
    <xf numFmtId="164" fontId="10" fillId="0" borderId="8" xfId="0" applyNumberFormat="1" applyFont="1" applyFill="1" applyBorder="1"/>
    <xf numFmtId="164" fontId="10" fillId="0" borderId="10" xfId="0" applyNumberFormat="1" applyFont="1" applyFill="1" applyBorder="1"/>
    <xf numFmtId="164" fontId="10" fillId="0" borderId="9" xfId="0" applyNumberFormat="1" applyFont="1" applyFill="1" applyBorder="1"/>
    <xf numFmtId="164" fontId="0" fillId="0" borderId="39" xfId="0" applyNumberFormat="1" applyFill="1" applyBorder="1"/>
    <xf numFmtId="0" fontId="10" fillId="0" borderId="55" xfId="0" applyFont="1" applyFill="1" applyBorder="1"/>
    <xf numFmtId="164" fontId="0" fillId="0" borderId="54" xfId="0" applyNumberFormat="1" applyFill="1" applyBorder="1"/>
    <xf numFmtId="0" fontId="18" fillId="0" borderId="56" xfId="0" applyFont="1" applyFill="1" applyBorder="1" applyAlignment="1">
      <alignment horizontal="left" vertical="top"/>
    </xf>
    <xf numFmtId="0" fontId="10" fillId="0" borderId="42" xfId="0" applyFont="1" applyFill="1" applyBorder="1" applyAlignment="1">
      <alignment horizontal="left" vertical="top"/>
    </xf>
    <xf numFmtId="0" fontId="18" fillId="0" borderId="42" xfId="0" applyFont="1" applyFill="1" applyBorder="1" applyAlignment="1">
      <alignment horizontal="left" vertical="top"/>
    </xf>
    <xf numFmtId="0" fontId="18" fillId="0" borderId="30" xfId="0" applyFont="1" applyFill="1" applyBorder="1" applyAlignment="1">
      <alignment horizontal="left" vertical="top"/>
    </xf>
    <xf numFmtId="0" fontId="11" fillId="0" borderId="27" xfId="0" applyFont="1" applyFill="1" applyBorder="1" applyAlignment="1">
      <alignment horizontal="left" vertical="top"/>
    </xf>
    <xf numFmtId="0" fontId="11" fillId="0" borderId="28" xfId="0" applyFont="1" applyFill="1" applyBorder="1" applyAlignment="1">
      <alignment horizontal="left" vertical="top"/>
    </xf>
    <xf numFmtId="0" fontId="11" fillId="0" borderId="29" xfId="0" applyFont="1" applyFill="1" applyBorder="1" applyAlignment="1">
      <alignment horizontal="left" vertical="top"/>
    </xf>
    <xf numFmtId="0" fontId="16" fillId="0" borderId="42" xfId="0" applyFont="1" applyFill="1" applyBorder="1" applyAlignment="1">
      <alignment horizontal="left" vertical="top"/>
    </xf>
    <xf numFmtId="0" fontId="16" fillId="0" borderId="37" xfId="0" applyFont="1" applyFill="1" applyBorder="1" applyAlignment="1">
      <alignment horizontal="left" vertical="top"/>
    </xf>
    <xf numFmtId="0" fontId="11" fillId="0" borderId="24" xfId="0" applyFont="1" applyFill="1" applyBorder="1" applyAlignment="1">
      <alignment horizontal="left" vertical="top"/>
    </xf>
    <xf numFmtId="0" fontId="11" fillId="0" borderId="25" xfId="0" applyFont="1" applyFill="1" applyBorder="1" applyAlignment="1">
      <alignment horizontal="left" vertical="top"/>
    </xf>
    <xf numFmtId="0" fontId="11" fillId="0" borderId="36" xfId="0" applyFont="1" applyFill="1" applyBorder="1" applyAlignment="1">
      <alignment horizontal="left" vertical="top"/>
    </xf>
    <xf numFmtId="0" fontId="11" fillId="0" borderId="61" xfId="0" applyFont="1" applyFill="1" applyBorder="1" applyAlignment="1">
      <alignment horizontal="right" vertical="top"/>
    </xf>
    <xf numFmtId="0" fontId="11" fillId="0" borderId="26" xfId="0" applyFont="1" applyFill="1" applyBorder="1" applyAlignment="1">
      <alignment horizontal="right" vertical="top"/>
    </xf>
    <xf numFmtId="0" fontId="11" fillId="0" borderId="49" xfId="0" applyFont="1" applyFill="1" applyBorder="1"/>
    <xf numFmtId="0" fontId="11" fillId="0" borderId="51" xfId="0" applyFont="1" applyFill="1" applyBorder="1"/>
    <xf numFmtId="10" fontId="11" fillId="0" borderId="51" xfId="0" applyNumberFormat="1" applyFont="1" applyFill="1" applyBorder="1"/>
    <xf numFmtId="10" fontId="11" fillId="0" borderId="53" xfId="0" applyNumberFormat="1" applyFont="1" applyFill="1" applyBorder="1"/>
    <xf numFmtId="0" fontId="0" fillId="0" borderId="22" xfId="0" applyFill="1" applyBorder="1"/>
    <xf numFmtId="0" fontId="0" fillId="0" borderId="22" xfId="0" applyFont="1" applyFill="1" applyBorder="1"/>
    <xf numFmtId="0" fontId="48" fillId="2" borderId="22" xfId="0" applyFont="1" applyFill="1" applyBorder="1"/>
    <xf numFmtId="0" fontId="48" fillId="2" borderId="0" xfId="0" applyFont="1" applyFill="1" applyBorder="1"/>
    <xf numFmtId="0" fontId="7" fillId="2" borderId="0" xfId="0" applyFont="1" applyFill="1" applyBorder="1"/>
    <xf numFmtId="0" fontId="1" fillId="2" borderId="0" xfId="0" applyFont="1" applyFill="1" applyBorder="1"/>
    <xf numFmtId="164" fontId="0" fillId="2" borderId="0" xfId="0" applyNumberFormat="1" applyFill="1" applyBorder="1"/>
    <xf numFmtId="0" fontId="0" fillId="2" borderId="23" xfId="0" applyFill="1" applyBorder="1"/>
    <xf numFmtId="0" fontId="43" fillId="2" borderId="0" xfId="0" applyFont="1" applyFill="1" applyBorder="1"/>
    <xf numFmtId="0" fontId="47" fillId="2" borderId="0" xfId="0" applyFont="1" applyFill="1" applyBorder="1"/>
    <xf numFmtId="0" fontId="43" fillId="2" borderId="23" xfId="0" applyFont="1" applyFill="1" applyBorder="1"/>
    <xf numFmtId="0" fontId="20" fillId="7" borderId="49" xfId="0" applyFont="1" applyFill="1" applyBorder="1"/>
    <xf numFmtId="0" fontId="8" fillId="7" borderId="50" xfId="0" applyFont="1" applyFill="1" applyBorder="1"/>
    <xf numFmtId="164" fontId="20" fillId="7" borderId="50" xfId="0" applyNumberFormat="1" applyFont="1" applyFill="1" applyBorder="1"/>
    <xf numFmtId="164" fontId="20" fillId="7" borderId="52" xfId="0" applyNumberFormat="1" applyFont="1" applyFill="1" applyBorder="1"/>
    <xf numFmtId="10" fontId="8" fillId="7" borderId="53" xfId="0" applyNumberFormat="1" applyFont="1" applyFill="1" applyBorder="1"/>
    <xf numFmtId="164" fontId="8" fillId="7" borderId="14" xfId="0" applyNumberFormat="1" applyFont="1" applyFill="1" applyBorder="1"/>
    <xf numFmtId="164" fontId="13" fillId="7" borderId="4" xfId="0" applyNumberFormat="1" applyFont="1" applyFill="1" applyBorder="1"/>
    <xf numFmtId="164" fontId="13" fillId="7" borderId="1" xfId="0" applyNumberFormat="1" applyFont="1" applyFill="1" applyBorder="1"/>
    <xf numFmtId="0" fontId="10" fillId="0" borderId="0" xfId="0" applyFont="1" applyFill="1" applyBorder="1" applyAlignment="1">
      <alignment horizontal="center"/>
    </xf>
    <xf numFmtId="0" fontId="26" fillId="0" borderId="0" xfId="0" applyFont="1" applyFill="1" applyBorder="1"/>
    <xf numFmtId="0" fontId="8" fillId="5" borderId="0" xfId="0" applyFont="1" applyFill="1" applyBorder="1"/>
    <xf numFmtId="0" fontId="0" fillId="4" borderId="0" xfId="0" applyFont="1" applyFill="1" applyBorder="1"/>
    <xf numFmtId="0" fontId="26" fillId="4" borderId="0" xfId="0" applyFont="1" applyFill="1" applyBorder="1"/>
    <xf numFmtId="0" fontId="12" fillId="4" borderId="0" xfId="0" applyFont="1" applyFill="1" applyBorder="1"/>
    <xf numFmtId="0" fontId="10" fillId="4" borderId="0" xfId="0" applyFont="1" applyFill="1" applyBorder="1"/>
    <xf numFmtId="0" fontId="11" fillId="4" borderId="0" xfId="0" applyFont="1" applyFill="1" applyBorder="1"/>
    <xf numFmtId="0" fontId="10" fillId="4" borderId="0" xfId="0" applyFont="1" applyFill="1" applyBorder="1" applyAlignment="1">
      <alignment horizontal="center"/>
    </xf>
    <xf numFmtId="0" fontId="13" fillId="0" borderId="19" xfId="0" applyFont="1" applyFill="1" applyBorder="1"/>
    <xf numFmtId="0" fontId="8" fillId="0" borderId="20" xfId="0" applyFont="1" applyFill="1" applyBorder="1"/>
    <xf numFmtId="0" fontId="8" fillId="0" borderId="21" xfId="0" applyFont="1" applyFill="1" applyBorder="1"/>
    <xf numFmtId="0" fontId="13" fillId="0" borderId="22" xfId="0" applyFont="1" applyFill="1" applyBorder="1"/>
    <xf numFmtId="0" fontId="8" fillId="0" borderId="23" xfId="0" applyFont="1" applyFill="1" applyBorder="1"/>
    <xf numFmtId="0" fontId="13" fillId="0" borderId="24" xfId="0" applyFont="1" applyFill="1" applyBorder="1"/>
    <xf numFmtId="0" fontId="13" fillId="0" borderId="25" xfId="0" applyFont="1" applyFill="1" applyBorder="1"/>
    <xf numFmtId="0" fontId="8" fillId="0" borderId="25" xfId="0" applyFont="1" applyFill="1" applyBorder="1"/>
    <xf numFmtId="0" fontId="8" fillId="0" borderId="26" xfId="0" applyFont="1" applyFill="1" applyBorder="1"/>
    <xf numFmtId="0" fontId="13" fillId="5" borderId="8" xfId="0" applyFont="1" applyFill="1" applyBorder="1" applyAlignment="1">
      <alignment horizontal="left" vertical="top"/>
    </xf>
    <xf numFmtId="0" fontId="13" fillId="5" borderId="1" xfId="0" applyFont="1" applyFill="1" applyBorder="1" applyAlignment="1">
      <alignment horizontal="left" vertical="top"/>
    </xf>
    <xf numFmtId="0" fontId="13" fillId="5" borderId="5" xfId="0" applyFont="1" applyFill="1" applyBorder="1" applyAlignment="1">
      <alignment horizontal="left" vertical="top"/>
    </xf>
    <xf numFmtId="0" fontId="10" fillId="5" borderId="1" xfId="0" applyFont="1" applyFill="1" applyBorder="1" applyAlignment="1">
      <alignment horizontal="left" vertical="top"/>
    </xf>
    <xf numFmtId="0" fontId="10" fillId="5" borderId="8" xfId="0" applyFont="1" applyFill="1" applyBorder="1" applyAlignment="1">
      <alignment horizontal="left" vertical="top"/>
    </xf>
    <xf numFmtId="0" fontId="2" fillId="8" borderId="0" xfId="0" applyFont="1" applyFill="1" applyBorder="1"/>
    <xf numFmtId="0" fontId="29" fillId="8" borderId="0" xfId="0" applyFont="1" applyFill="1" applyBorder="1"/>
    <xf numFmtId="0" fontId="49" fillId="8" borderId="0" xfId="0" applyFont="1" applyFill="1" applyBorder="1" applyAlignment="1">
      <alignment horizontal="right"/>
    </xf>
    <xf numFmtId="0" fontId="21" fillId="8" borderId="0" xfId="0" applyFont="1" applyFill="1" applyBorder="1"/>
    <xf numFmtId="0" fontId="13" fillId="5" borderId="4" xfId="0" applyFont="1" applyFill="1" applyBorder="1" applyAlignment="1">
      <alignment horizontal="right" vertical="top"/>
    </xf>
    <xf numFmtId="0" fontId="42" fillId="0" borderId="0" xfId="0" applyFont="1" applyAlignment="1">
      <alignment textRotation="90"/>
    </xf>
    <xf numFmtId="0" fontId="1" fillId="0" borderId="12" xfId="0" applyFont="1" applyFill="1" applyBorder="1" applyAlignment="1">
      <alignment horizontal="left"/>
    </xf>
    <xf numFmtId="0" fontId="1" fillId="0" borderId="15" xfId="0" applyFont="1" applyFill="1" applyBorder="1" applyAlignment="1">
      <alignment horizontal="left"/>
    </xf>
    <xf numFmtId="0" fontId="2" fillId="2" borderId="10" xfId="0" applyFont="1" applyFill="1" applyBorder="1"/>
    <xf numFmtId="0" fontId="42" fillId="0" borderId="0" xfId="0" applyFont="1" applyFill="1" applyAlignment="1">
      <alignment textRotation="90"/>
    </xf>
    <xf numFmtId="0" fontId="44" fillId="0" borderId="0" xfId="0" applyFont="1" applyFill="1"/>
    <xf numFmtId="0" fontId="46" fillId="0" borderId="0" xfId="0" applyFont="1" applyFill="1"/>
    <xf numFmtId="0" fontId="44" fillId="0" borderId="0" xfId="0" applyFont="1"/>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00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049A537-A02B-43ED-A335-DAB84164B001}" type="doc">
      <dgm:prSet loTypeId="urn:microsoft.com/office/officeart/2005/8/layout/bProcess3" loCatId="process" qsTypeId="urn:microsoft.com/office/officeart/2005/8/quickstyle/simple1" qsCatId="simple" csTypeId="urn:microsoft.com/office/officeart/2005/8/colors/accent0_1" csCatId="mainScheme" phldr="1"/>
      <dgm:spPr/>
      <dgm:t>
        <a:bodyPr/>
        <a:lstStyle/>
        <a:p>
          <a:endParaRPr lang="de-DE"/>
        </a:p>
      </dgm:t>
    </dgm:pt>
    <dgm:pt modelId="{040BA33D-10DA-45A5-AEAE-13A48A161EE2}">
      <dgm:prSet phldrT="[Text]"/>
      <dgm:spPr>
        <a:noFill/>
      </dgm:spPr>
      <dgm:t>
        <a:bodyPr/>
        <a:lstStyle/>
        <a:p>
          <a:r>
            <a:rPr lang="de-DE" u="sng"/>
            <a:t>HINWEIS: </a:t>
          </a:r>
        </a:p>
        <a:p>
          <a:r>
            <a:rPr lang="de-DE" b="1"/>
            <a:t>Nur</a:t>
          </a:r>
          <a:r>
            <a:rPr lang="de-DE"/>
            <a:t> in grüne Felder eintragen!</a:t>
          </a:r>
        </a:p>
      </dgm:t>
    </dgm:pt>
    <dgm:pt modelId="{D8D4DBF1-BA40-48AD-B006-8FCC5445C71A}" type="parTrans" cxnId="{A7C26800-FAE0-4F5E-8365-8E31FCB3E6D7}">
      <dgm:prSet/>
      <dgm:spPr/>
      <dgm:t>
        <a:bodyPr/>
        <a:lstStyle/>
        <a:p>
          <a:endParaRPr lang="de-DE"/>
        </a:p>
      </dgm:t>
    </dgm:pt>
    <dgm:pt modelId="{F42A3DF5-EA21-40AD-BF0D-7E7EFDB7B48B}" type="sibTrans" cxnId="{A7C26800-FAE0-4F5E-8365-8E31FCB3E6D7}">
      <dgm:prSet/>
      <dgm:spPr/>
      <dgm:t>
        <a:bodyPr/>
        <a:lstStyle/>
        <a:p>
          <a:endParaRPr lang="de-DE"/>
        </a:p>
      </dgm:t>
    </dgm:pt>
    <dgm:pt modelId="{F33E3B6D-93CC-4F51-BA9B-D765227EF8A0}">
      <dgm:prSet phldrT="[Text]"/>
      <dgm:spPr>
        <a:solidFill>
          <a:schemeClr val="tx1"/>
        </a:solidFill>
      </dgm:spPr>
      <dgm:t>
        <a:bodyPr/>
        <a:lstStyle/>
        <a:p>
          <a:r>
            <a:rPr lang="de-DE">
              <a:solidFill>
                <a:schemeClr val="bg1"/>
              </a:solidFill>
            </a:rPr>
            <a:t>Allgemeine Angaben in </a:t>
          </a:r>
          <a:r>
            <a:rPr lang="de-DE" b="1">
              <a:solidFill>
                <a:schemeClr val="bg1"/>
              </a:solidFill>
            </a:rPr>
            <a:t>Gesamtberechnung</a:t>
          </a:r>
          <a:r>
            <a:rPr lang="de-DE">
              <a:solidFill>
                <a:schemeClr val="bg1"/>
              </a:solidFill>
            </a:rPr>
            <a:t> ausfüllen!</a:t>
          </a:r>
        </a:p>
      </dgm:t>
    </dgm:pt>
    <dgm:pt modelId="{22051A73-008B-456D-8532-F7961AE27596}" type="parTrans" cxnId="{6D94EF9D-D431-43F6-A682-A701C8326F14}">
      <dgm:prSet/>
      <dgm:spPr/>
      <dgm:t>
        <a:bodyPr/>
        <a:lstStyle/>
        <a:p>
          <a:endParaRPr lang="de-DE"/>
        </a:p>
      </dgm:t>
    </dgm:pt>
    <dgm:pt modelId="{25E4788A-96E5-4537-9E08-DF4C29D09044}" type="sibTrans" cxnId="{6D94EF9D-D431-43F6-A682-A701C8326F14}">
      <dgm:prSet/>
      <dgm:spPr/>
      <dgm:t>
        <a:bodyPr/>
        <a:lstStyle/>
        <a:p>
          <a:endParaRPr lang="de-DE"/>
        </a:p>
      </dgm:t>
    </dgm:pt>
    <dgm:pt modelId="{B88D1F9A-0411-4C64-9FE3-5EE73D9E158A}">
      <dgm:prSet phldrT="[Text]"/>
      <dgm:spPr>
        <a:solidFill>
          <a:schemeClr val="accent2"/>
        </a:solidFill>
      </dgm:spPr>
      <dgm:t>
        <a:bodyPr/>
        <a:lstStyle/>
        <a:p>
          <a:r>
            <a:rPr lang="de-DE"/>
            <a:t>Alle Ausgaben nach </a:t>
          </a:r>
          <a:r>
            <a:rPr lang="de-DE" b="1"/>
            <a:t>Jahresblättern</a:t>
          </a:r>
          <a:r>
            <a:rPr lang="de-DE"/>
            <a:t> einzeln eintragen!</a:t>
          </a:r>
        </a:p>
      </dgm:t>
    </dgm:pt>
    <dgm:pt modelId="{2AFCF4B8-EEE4-458B-BC12-62E8167C032A}" type="parTrans" cxnId="{1F4C7545-EF24-4221-BF03-8086C00EF269}">
      <dgm:prSet/>
      <dgm:spPr/>
      <dgm:t>
        <a:bodyPr/>
        <a:lstStyle/>
        <a:p>
          <a:endParaRPr lang="de-DE"/>
        </a:p>
      </dgm:t>
    </dgm:pt>
    <dgm:pt modelId="{583AB054-3CAA-4828-82DD-D7500ADC3470}" type="sibTrans" cxnId="{1F4C7545-EF24-4221-BF03-8086C00EF269}">
      <dgm:prSet/>
      <dgm:spPr/>
      <dgm:t>
        <a:bodyPr/>
        <a:lstStyle/>
        <a:p>
          <a:endParaRPr lang="de-DE"/>
        </a:p>
      </dgm:t>
    </dgm:pt>
    <dgm:pt modelId="{896F9575-72D8-4ED6-9943-E59DBB4B0FF8}">
      <dgm:prSet phldrT="[Text]"/>
      <dgm:spPr>
        <a:solidFill>
          <a:schemeClr val="accent2"/>
        </a:solidFill>
      </dgm:spPr>
      <dgm:t>
        <a:bodyPr/>
        <a:lstStyle/>
        <a:p>
          <a:r>
            <a:rPr lang="de-DE"/>
            <a:t>Alle Einnahmen nach </a:t>
          </a:r>
          <a:r>
            <a:rPr lang="de-DE" b="1"/>
            <a:t>Jahresblättern</a:t>
          </a:r>
          <a:r>
            <a:rPr lang="de-DE"/>
            <a:t> einzeln eintragen!</a:t>
          </a:r>
        </a:p>
      </dgm:t>
    </dgm:pt>
    <dgm:pt modelId="{93AD7BB9-CCD7-4F8B-8519-540F5C983DF9}" type="parTrans" cxnId="{AB2E18E5-B300-4A79-A379-834C92E6E8BC}">
      <dgm:prSet/>
      <dgm:spPr/>
      <dgm:t>
        <a:bodyPr/>
        <a:lstStyle/>
        <a:p>
          <a:endParaRPr lang="de-DE"/>
        </a:p>
      </dgm:t>
    </dgm:pt>
    <dgm:pt modelId="{BE41C98A-3B24-4603-A848-6E2677553F2C}" type="sibTrans" cxnId="{AB2E18E5-B300-4A79-A379-834C92E6E8BC}">
      <dgm:prSet/>
      <dgm:spPr/>
      <dgm:t>
        <a:bodyPr/>
        <a:lstStyle/>
        <a:p>
          <a:endParaRPr lang="de-DE"/>
        </a:p>
      </dgm:t>
    </dgm:pt>
    <dgm:pt modelId="{61BF92CB-FD9E-45F7-8E91-E9CBF9E7D507}">
      <dgm:prSet phldrT="[Text]"/>
      <dgm:spPr>
        <a:solidFill>
          <a:schemeClr val="tx1"/>
        </a:solidFill>
      </dgm:spPr>
      <dgm:t>
        <a:bodyPr/>
        <a:lstStyle/>
        <a:p>
          <a:r>
            <a:rPr lang="de-DE">
              <a:solidFill>
                <a:schemeClr val="bg1"/>
              </a:solidFill>
            </a:rPr>
            <a:t>Beantragte Förderung in </a:t>
          </a:r>
          <a:r>
            <a:rPr lang="de-DE" b="1">
              <a:solidFill>
                <a:schemeClr val="bg1"/>
              </a:solidFill>
            </a:rPr>
            <a:t>Gesamtbewertung</a:t>
          </a:r>
          <a:r>
            <a:rPr lang="de-DE">
              <a:solidFill>
                <a:schemeClr val="bg1"/>
              </a:solidFill>
            </a:rPr>
            <a:t> prüfen!</a:t>
          </a:r>
        </a:p>
      </dgm:t>
    </dgm:pt>
    <dgm:pt modelId="{4A3CA308-3493-4777-A733-FE74241290DB}" type="parTrans" cxnId="{D82A43DC-E964-452F-8565-A200974E4E69}">
      <dgm:prSet/>
      <dgm:spPr/>
      <dgm:t>
        <a:bodyPr/>
        <a:lstStyle/>
        <a:p>
          <a:endParaRPr lang="de-DE"/>
        </a:p>
      </dgm:t>
    </dgm:pt>
    <dgm:pt modelId="{478A37FE-D7F8-4958-B565-FD925C723E10}" type="sibTrans" cxnId="{D82A43DC-E964-452F-8565-A200974E4E69}">
      <dgm:prSet/>
      <dgm:spPr/>
      <dgm:t>
        <a:bodyPr/>
        <a:lstStyle/>
        <a:p>
          <a:endParaRPr lang="de-DE"/>
        </a:p>
      </dgm:t>
    </dgm:pt>
    <dgm:pt modelId="{68404BE4-97A2-4346-9856-33D4E5F82C48}" type="pres">
      <dgm:prSet presAssocID="{B049A537-A02B-43ED-A335-DAB84164B001}" presName="Name0" presStyleCnt="0">
        <dgm:presLayoutVars>
          <dgm:dir/>
          <dgm:resizeHandles val="exact"/>
        </dgm:presLayoutVars>
      </dgm:prSet>
      <dgm:spPr/>
      <dgm:t>
        <a:bodyPr/>
        <a:lstStyle/>
        <a:p>
          <a:endParaRPr lang="de-DE"/>
        </a:p>
      </dgm:t>
    </dgm:pt>
    <dgm:pt modelId="{A99128ED-1329-4329-8C9D-45F810B67464}" type="pres">
      <dgm:prSet presAssocID="{040BA33D-10DA-45A5-AEAE-13A48A161EE2}" presName="node" presStyleLbl="node1" presStyleIdx="0" presStyleCnt="5">
        <dgm:presLayoutVars>
          <dgm:bulletEnabled val="1"/>
        </dgm:presLayoutVars>
      </dgm:prSet>
      <dgm:spPr/>
      <dgm:t>
        <a:bodyPr/>
        <a:lstStyle/>
        <a:p>
          <a:endParaRPr lang="de-DE"/>
        </a:p>
      </dgm:t>
    </dgm:pt>
    <dgm:pt modelId="{2CAC36B1-F5AE-4735-95FA-0DC24FF9C83B}" type="pres">
      <dgm:prSet presAssocID="{F42A3DF5-EA21-40AD-BF0D-7E7EFDB7B48B}" presName="sibTrans" presStyleLbl="sibTrans1D1" presStyleIdx="0" presStyleCnt="4"/>
      <dgm:spPr/>
      <dgm:t>
        <a:bodyPr/>
        <a:lstStyle/>
        <a:p>
          <a:endParaRPr lang="de-DE"/>
        </a:p>
      </dgm:t>
    </dgm:pt>
    <dgm:pt modelId="{379D526D-B60B-472D-85BC-8F353AE5552B}" type="pres">
      <dgm:prSet presAssocID="{F42A3DF5-EA21-40AD-BF0D-7E7EFDB7B48B}" presName="connectorText" presStyleLbl="sibTrans1D1" presStyleIdx="0" presStyleCnt="4"/>
      <dgm:spPr/>
      <dgm:t>
        <a:bodyPr/>
        <a:lstStyle/>
        <a:p>
          <a:endParaRPr lang="de-DE"/>
        </a:p>
      </dgm:t>
    </dgm:pt>
    <dgm:pt modelId="{E11C9650-7071-4379-B493-280414674343}" type="pres">
      <dgm:prSet presAssocID="{F33E3B6D-93CC-4F51-BA9B-D765227EF8A0}" presName="node" presStyleLbl="node1" presStyleIdx="1" presStyleCnt="5">
        <dgm:presLayoutVars>
          <dgm:bulletEnabled val="1"/>
        </dgm:presLayoutVars>
      </dgm:prSet>
      <dgm:spPr/>
      <dgm:t>
        <a:bodyPr/>
        <a:lstStyle/>
        <a:p>
          <a:endParaRPr lang="de-DE"/>
        </a:p>
      </dgm:t>
    </dgm:pt>
    <dgm:pt modelId="{A755408C-E6F8-4710-ABDD-76F5072B5E0E}" type="pres">
      <dgm:prSet presAssocID="{25E4788A-96E5-4537-9E08-DF4C29D09044}" presName="sibTrans" presStyleLbl="sibTrans1D1" presStyleIdx="1" presStyleCnt="4"/>
      <dgm:spPr/>
      <dgm:t>
        <a:bodyPr/>
        <a:lstStyle/>
        <a:p>
          <a:endParaRPr lang="de-DE"/>
        </a:p>
      </dgm:t>
    </dgm:pt>
    <dgm:pt modelId="{6D21ECA0-4B44-4EC4-BBF9-FAE40B2855E5}" type="pres">
      <dgm:prSet presAssocID="{25E4788A-96E5-4537-9E08-DF4C29D09044}" presName="connectorText" presStyleLbl="sibTrans1D1" presStyleIdx="1" presStyleCnt="4"/>
      <dgm:spPr/>
      <dgm:t>
        <a:bodyPr/>
        <a:lstStyle/>
        <a:p>
          <a:endParaRPr lang="de-DE"/>
        </a:p>
      </dgm:t>
    </dgm:pt>
    <dgm:pt modelId="{FCC86AA3-60E6-42A6-9018-1FB105C09D8E}" type="pres">
      <dgm:prSet presAssocID="{B88D1F9A-0411-4C64-9FE3-5EE73D9E158A}" presName="node" presStyleLbl="node1" presStyleIdx="2" presStyleCnt="5">
        <dgm:presLayoutVars>
          <dgm:bulletEnabled val="1"/>
        </dgm:presLayoutVars>
      </dgm:prSet>
      <dgm:spPr/>
      <dgm:t>
        <a:bodyPr/>
        <a:lstStyle/>
        <a:p>
          <a:endParaRPr lang="de-DE"/>
        </a:p>
      </dgm:t>
    </dgm:pt>
    <dgm:pt modelId="{BD50DA22-D1B7-4ACE-B58B-24004B814068}" type="pres">
      <dgm:prSet presAssocID="{583AB054-3CAA-4828-82DD-D7500ADC3470}" presName="sibTrans" presStyleLbl="sibTrans1D1" presStyleIdx="2" presStyleCnt="4"/>
      <dgm:spPr/>
      <dgm:t>
        <a:bodyPr/>
        <a:lstStyle/>
        <a:p>
          <a:endParaRPr lang="de-DE"/>
        </a:p>
      </dgm:t>
    </dgm:pt>
    <dgm:pt modelId="{7320A2EF-9700-44A2-917E-1DEB44234088}" type="pres">
      <dgm:prSet presAssocID="{583AB054-3CAA-4828-82DD-D7500ADC3470}" presName="connectorText" presStyleLbl="sibTrans1D1" presStyleIdx="2" presStyleCnt="4"/>
      <dgm:spPr/>
      <dgm:t>
        <a:bodyPr/>
        <a:lstStyle/>
        <a:p>
          <a:endParaRPr lang="de-DE"/>
        </a:p>
      </dgm:t>
    </dgm:pt>
    <dgm:pt modelId="{6EA4DE01-74A1-44C8-8387-F574E7D37632}" type="pres">
      <dgm:prSet presAssocID="{896F9575-72D8-4ED6-9943-E59DBB4B0FF8}" presName="node" presStyleLbl="node1" presStyleIdx="3" presStyleCnt="5">
        <dgm:presLayoutVars>
          <dgm:bulletEnabled val="1"/>
        </dgm:presLayoutVars>
      </dgm:prSet>
      <dgm:spPr/>
      <dgm:t>
        <a:bodyPr/>
        <a:lstStyle/>
        <a:p>
          <a:endParaRPr lang="de-DE"/>
        </a:p>
      </dgm:t>
    </dgm:pt>
    <dgm:pt modelId="{D711F4A0-8385-4F03-871B-95E156F308EA}" type="pres">
      <dgm:prSet presAssocID="{BE41C98A-3B24-4603-A848-6E2677553F2C}" presName="sibTrans" presStyleLbl="sibTrans1D1" presStyleIdx="3" presStyleCnt="4"/>
      <dgm:spPr/>
      <dgm:t>
        <a:bodyPr/>
        <a:lstStyle/>
        <a:p>
          <a:endParaRPr lang="de-DE"/>
        </a:p>
      </dgm:t>
    </dgm:pt>
    <dgm:pt modelId="{ED25E232-F29F-402E-AF94-E37EBC3A1CD9}" type="pres">
      <dgm:prSet presAssocID="{BE41C98A-3B24-4603-A848-6E2677553F2C}" presName="connectorText" presStyleLbl="sibTrans1D1" presStyleIdx="3" presStyleCnt="4"/>
      <dgm:spPr/>
      <dgm:t>
        <a:bodyPr/>
        <a:lstStyle/>
        <a:p>
          <a:endParaRPr lang="de-DE"/>
        </a:p>
      </dgm:t>
    </dgm:pt>
    <dgm:pt modelId="{0F72FB42-0D7F-4EBD-B097-71838523A156}" type="pres">
      <dgm:prSet presAssocID="{61BF92CB-FD9E-45F7-8E91-E9CBF9E7D507}" presName="node" presStyleLbl="node1" presStyleIdx="4" presStyleCnt="5">
        <dgm:presLayoutVars>
          <dgm:bulletEnabled val="1"/>
        </dgm:presLayoutVars>
      </dgm:prSet>
      <dgm:spPr/>
      <dgm:t>
        <a:bodyPr/>
        <a:lstStyle/>
        <a:p>
          <a:endParaRPr lang="de-DE"/>
        </a:p>
      </dgm:t>
    </dgm:pt>
  </dgm:ptLst>
  <dgm:cxnLst>
    <dgm:cxn modelId="{1CB56C98-F90B-483C-A53F-15967FB01090}" type="presOf" srcId="{583AB054-3CAA-4828-82DD-D7500ADC3470}" destId="{7320A2EF-9700-44A2-917E-1DEB44234088}" srcOrd="1" destOrd="0" presId="urn:microsoft.com/office/officeart/2005/8/layout/bProcess3"/>
    <dgm:cxn modelId="{3B913746-8E38-4D2E-A89E-CAB7B2CB43FA}" type="presOf" srcId="{61BF92CB-FD9E-45F7-8E91-E9CBF9E7D507}" destId="{0F72FB42-0D7F-4EBD-B097-71838523A156}" srcOrd="0" destOrd="0" presId="urn:microsoft.com/office/officeart/2005/8/layout/bProcess3"/>
    <dgm:cxn modelId="{5F93F770-C394-46FB-8F5F-8E3180660B58}" type="presOf" srcId="{F42A3DF5-EA21-40AD-BF0D-7E7EFDB7B48B}" destId="{379D526D-B60B-472D-85BC-8F353AE5552B}" srcOrd="1" destOrd="0" presId="urn:microsoft.com/office/officeart/2005/8/layout/bProcess3"/>
    <dgm:cxn modelId="{1F4C7545-EF24-4221-BF03-8086C00EF269}" srcId="{B049A537-A02B-43ED-A335-DAB84164B001}" destId="{B88D1F9A-0411-4C64-9FE3-5EE73D9E158A}" srcOrd="2" destOrd="0" parTransId="{2AFCF4B8-EEE4-458B-BC12-62E8167C032A}" sibTransId="{583AB054-3CAA-4828-82DD-D7500ADC3470}"/>
    <dgm:cxn modelId="{6D94EF9D-D431-43F6-A682-A701C8326F14}" srcId="{B049A537-A02B-43ED-A335-DAB84164B001}" destId="{F33E3B6D-93CC-4F51-BA9B-D765227EF8A0}" srcOrd="1" destOrd="0" parTransId="{22051A73-008B-456D-8532-F7961AE27596}" sibTransId="{25E4788A-96E5-4537-9E08-DF4C29D09044}"/>
    <dgm:cxn modelId="{CEC9FAA9-8994-4BC4-9783-924AC9DFA0F3}" type="presOf" srcId="{BE41C98A-3B24-4603-A848-6E2677553F2C}" destId="{ED25E232-F29F-402E-AF94-E37EBC3A1CD9}" srcOrd="1" destOrd="0" presId="urn:microsoft.com/office/officeart/2005/8/layout/bProcess3"/>
    <dgm:cxn modelId="{AB2E18E5-B300-4A79-A379-834C92E6E8BC}" srcId="{B049A537-A02B-43ED-A335-DAB84164B001}" destId="{896F9575-72D8-4ED6-9943-E59DBB4B0FF8}" srcOrd="3" destOrd="0" parTransId="{93AD7BB9-CCD7-4F8B-8519-540F5C983DF9}" sibTransId="{BE41C98A-3B24-4603-A848-6E2677553F2C}"/>
    <dgm:cxn modelId="{86A0F1A2-1725-401A-8A60-451F0AE12E53}" type="presOf" srcId="{B88D1F9A-0411-4C64-9FE3-5EE73D9E158A}" destId="{FCC86AA3-60E6-42A6-9018-1FB105C09D8E}" srcOrd="0" destOrd="0" presId="urn:microsoft.com/office/officeart/2005/8/layout/bProcess3"/>
    <dgm:cxn modelId="{C4AB5164-FF5E-4F84-8775-346042F01D9B}" type="presOf" srcId="{583AB054-3CAA-4828-82DD-D7500ADC3470}" destId="{BD50DA22-D1B7-4ACE-B58B-24004B814068}" srcOrd="0" destOrd="0" presId="urn:microsoft.com/office/officeart/2005/8/layout/bProcess3"/>
    <dgm:cxn modelId="{87DFE237-0C59-49CC-8434-68B79F9A3522}" type="presOf" srcId="{F33E3B6D-93CC-4F51-BA9B-D765227EF8A0}" destId="{E11C9650-7071-4379-B493-280414674343}" srcOrd="0" destOrd="0" presId="urn:microsoft.com/office/officeart/2005/8/layout/bProcess3"/>
    <dgm:cxn modelId="{4558CE72-65E2-47E6-BC95-450D6459432E}" type="presOf" srcId="{BE41C98A-3B24-4603-A848-6E2677553F2C}" destId="{D711F4A0-8385-4F03-871B-95E156F308EA}" srcOrd="0" destOrd="0" presId="urn:microsoft.com/office/officeart/2005/8/layout/bProcess3"/>
    <dgm:cxn modelId="{ABEB683D-C96C-4E16-9874-B3018622BC54}" type="presOf" srcId="{B049A537-A02B-43ED-A335-DAB84164B001}" destId="{68404BE4-97A2-4346-9856-33D4E5F82C48}" srcOrd="0" destOrd="0" presId="urn:microsoft.com/office/officeart/2005/8/layout/bProcess3"/>
    <dgm:cxn modelId="{80E3548E-7F49-425E-9441-431AF0FD4D8C}" type="presOf" srcId="{040BA33D-10DA-45A5-AEAE-13A48A161EE2}" destId="{A99128ED-1329-4329-8C9D-45F810B67464}" srcOrd="0" destOrd="0" presId="urn:microsoft.com/office/officeart/2005/8/layout/bProcess3"/>
    <dgm:cxn modelId="{909DE29A-A7D1-421D-9EDD-33E65D83FC35}" type="presOf" srcId="{25E4788A-96E5-4537-9E08-DF4C29D09044}" destId="{6D21ECA0-4B44-4EC4-BBF9-FAE40B2855E5}" srcOrd="1" destOrd="0" presId="urn:microsoft.com/office/officeart/2005/8/layout/bProcess3"/>
    <dgm:cxn modelId="{A7C26800-FAE0-4F5E-8365-8E31FCB3E6D7}" srcId="{B049A537-A02B-43ED-A335-DAB84164B001}" destId="{040BA33D-10DA-45A5-AEAE-13A48A161EE2}" srcOrd="0" destOrd="0" parTransId="{D8D4DBF1-BA40-48AD-B006-8FCC5445C71A}" sibTransId="{F42A3DF5-EA21-40AD-BF0D-7E7EFDB7B48B}"/>
    <dgm:cxn modelId="{239C3C35-E4CD-428D-B105-B14CD5B6BAF8}" type="presOf" srcId="{896F9575-72D8-4ED6-9943-E59DBB4B0FF8}" destId="{6EA4DE01-74A1-44C8-8387-F574E7D37632}" srcOrd="0" destOrd="0" presId="urn:microsoft.com/office/officeart/2005/8/layout/bProcess3"/>
    <dgm:cxn modelId="{21E0DD9B-CC19-4A19-949B-26191DCA0E16}" type="presOf" srcId="{F42A3DF5-EA21-40AD-BF0D-7E7EFDB7B48B}" destId="{2CAC36B1-F5AE-4735-95FA-0DC24FF9C83B}" srcOrd="0" destOrd="0" presId="urn:microsoft.com/office/officeart/2005/8/layout/bProcess3"/>
    <dgm:cxn modelId="{68D741CB-7A69-4388-8CC3-76E0BDFF485B}" type="presOf" srcId="{25E4788A-96E5-4537-9E08-DF4C29D09044}" destId="{A755408C-E6F8-4710-ABDD-76F5072B5E0E}" srcOrd="0" destOrd="0" presId="urn:microsoft.com/office/officeart/2005/8/layout/bProcess3"/>
    <dgm:cxn modelId="{D82A43DC-E964-452F-8565-A200974E4E69}" srcId="{B049A537-A02B-43ED-A335-DAB84164B001}" destId="{61BF92CB-FD9E-45F7-8E91-E9CBF9E7D507}" srcOrd="4" destOrd="0" parTransId="{4A3CA308-3493-4777-A733-FE74241290DB}" sibTransId="{478A37FE-D7F8-4958-B565-FD925C723E10}"/>
    <dgm:cxn modelId="{FE8F2BD6-EE13-47B8-B03C-20DBAD5CD310}" type="presParOf" srcId="{68404BE4-97A2-4346-9856-33D4E5F82C48}" destId="{A99128ED-1329-4329-8C9D-45F810B67464}" srcOrd="0" destOrd="0" presId="urn:microsoft.com/office/officeart/2005/8/layout/bProcess3"/>
    <dgm:cxn modelId="{4830115A-6702-4ED4-B3E5-8263161E4793}" type="presParOf" srcId="{68404BE4-97A2-4346-9856-33D4E5F82C48}" destId="{2CAC36B1-F5AE-4735-95FA-0DC24FF9C83B}" srcOrd="1" destOrd="0" presId="urn:microsoft.com/office/officeart/2005/8/layout/bProcess3"/>
    <dgm:cxn modelId="{34065ED9-4CE9-4952-A2E6-22A7554882D0}" type="presParOf" srcId="{2CAC36B1-F5AE-4735-95FA-0DC24FF9C83B}" destId="{379D526D-B60B-472D-85BC-8F353AE5552B}" srcOrd="0" destOrd="0" presId="urn:microsoft.com/office/officeart/2005/8/layout/bProcess3"/>
    <dgm:cxn modelId="{7F17FC0E-AB24-42A0-A313-5146DE808418}" type="presParOf" srcId="{68404BE4-97A2-4346-9856-33D4E5F82C48}" destId="{E11C9650-7071-4379-B493-280414674343}" srcOrd="2" destOrd="0" presId="urn:microsoft.com/office/officeart/2005/8/layout/bProcess3"/>
    <dgm:cxn modelId="{7EF4AD99-BAFD-4465-B403-83507852D420}" type="presParOf" srcId="{68404BE4-97A2-4346-9856-33D4E5F82C48}" destId="{A755408C-E6F8-4710-ABDD-76F5072B5E0E}" srcOrd="3" destOrd="0" presId="urn:microsoft.com/office/officeart/2005/8/layout/bProcess3"/>
    <dgm:cxn modelId="{F5D2E5A8-5040-4591-8DB9-8BF6A6E03412}" type="presParOf" srcId="{A755408C-E6F8-4710-ABDD-76F5072B5E0E}" destId="{6D21ECA0-4B44-4EC4-BBF9-FAE40B2855E5}" srcOrd="0" destOrd="0" presId="urn:microsoft.com/office/officeart/2005/8/layout/bProcess3"/>
    <dgm:cxn modelId="{29B47FC7-51A8-47B0-AFB8-167889D792B6}" type="presParOf" srcId="{68404BE4-97A2-4346-9856-33D4E5F82C48}" destId="{FCC86AA3-60E6-42A6-9018-1FB105C09D8E}" srcOrd="4" destOrd="0" presId="urn:microsoft.com/office/officeart/2005/8/layout/bProcess3"/>
    <dgm:cxn modelId="{312F6C54-4080-4140-9054-4C76564E587E}" type="presParOf" srcId="{68404BE4-97A2-4346-9856-33D4E5F82C48}" destId="{BD50DA22-D1B7-4ACE-B58B-24004B814068}" srcOrd="5" destOrd="0" presId="urn:microsoft.com/office/officeart/2005/8/layout/bProcess3"/>
    <dgm:cxn modelId="{298E36C2-8018-41D7-AE67-9294E6E32090}" type="presParOf" srcId="{BD50DA22-D1B7-4ACE-B58B-24004B814068}" destId="{7320A2EF-9700-44A2-917E-1DEB44234088}" srcOrd="0" destOrd="0" presId="urn:microsoft.com/office/officeart/2005/8/layout/bProcess3"/>
    <dgm:cxn modelId="{E377A651-2C03-4D82-AD7E-256117DD5D61}" type="presParOf" srcId="{68404BE4-97A2-4346-9856-33D4E5F82C48}" destId="{6EA4DE01-74A1-44C8-8387-F574E7D37632}" srcOrd="6" destOrd="0" presId="urn:microsoft.com/office/officeart/2005/8/layout/bProcess3"/>
    <dgm:cxn modelId="{93C703BE-CF46-4D88-A9CC-CF9F2AAF0982}" type="presParOf" srcId="{68404BE4-97A2-4346-9856-33D4E5F82C48}" destId="{D711F4A0-8385-4F03-871B-95E156F308EA}" srcOrd="7" destOrd="0" presId="urn:microsoft.com/office/officeart/2005/8/layout/bProcess3"/>
    <dgm:cxn modelId="{42E67C42-41E9-4F71-B64C-C0FD05D8F9CE}" type="presParOf" srcId="{D711F4A0-8385-4F03-871B-95E156F308EA}" destId="{ED25E232-F29F-402E-AF94-E37EBC3A1CD9}" srcOrd="0" destOrd="0" presId="urn:microsoft.com/office/officeart/2005/8/layout/bProcess3"/>
    <dgm:cxn modelId="{75303BAC-7918-428F-BD32-896ABA6E1847}" type="presParOf" srcId="{68404BE4-97A2-4346-9856-33D4E5F82C48}" destId="{0F72FB42-0D7F-4EBD-B097-71838523A156}" srcOrd="8" destOrd="0" presId="urn:microsoft.com/office/officeart/2005/8/layout/b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AC36B1-F5AE-4735-95FA-0DC24FF9C83B}">
      <dsp:nvSpPr>
        <dsp:cNvPr id="0" name=""/>
        <dsp:cNvSpPr/>
      </dsp:nvSpPr>
      <dsp:spPr>
        <a:xfrm>
          <a:off x="1403525" y="974393"/>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1018497"/>
        <a:ext cx="16153" cy="3230"/>
      </dsp:txXfrm>
    </dsp:sp>
    <dsp:sp modelId="{A99128ED-1329-4329-8C9D-45F810B67464}">
      <dsp:nvSpPr>
        <dsp:cNvPr id="0" name=""/>
        <dsp:cNvSpPr/>
      </dsp:nvSpPr>
      <dsp:spPr>
        <a:xfrm>
          <a:off x="657" y="598712"/>
          <a:ext cx="1404667" cy="842800"/>
        </a:xfrm>
        <a:prstGeom prst="rect">
          <a:avLst/>
        </a:pr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u="sng" kern="1200"/>
            <a:t>HINWEIS: </a:t>
          </a:r>
        </a:p>
        <a:p>
          <a:pPr lvl="0" algn="ctr" defTabSz="488950">
            <a:lnSpc>
              <a:spcPct val="90000"/>
            </a:lnSpc>
            <a:spcBef>
              <a:spcPct val="0"/>
            </a:spcBef>
            <a:spcAft>
              <a:spcPct val="35000"/>
            </a:spcAft>
          </a:pPr>
          <a:r>
            <a:rPr lang="de-DE" sz="1100" b="1" kern="1200"/>
            <a:t>Nur</a:t>
          </a:r>
          <a:r>
            <a:rPr lang="de-DE" sz="1100" kern="1200"/>
            <a:t> in grüne Felder eintragen!</a:t>
          </a:r>
        </a:p>
      </dsp:txBody>
      <dsp:txXfrm>
        <a:off x="657" y="598712"/>
        <a:ext cx="1404667" cy="842800"/>
      </dsp:txXfrm>
    </dsp:sp>
    <dsp:sp modelId="{A755408C-E6F8-4710-ABDD-76F5072B5E0E}">
      <dsp:nvSpPr>
        <dsp:cNvPr id="0" name=""/>
        <dsp:cNvSpPr/>
      </dsp:nvSpPr>
      <dsp:spPr>
        <a:xfrm>
          <a:off x="702991" y="1439713"/>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1584335"/>
        <a:ext cx="87884" cy="3230"/>
      </dsp:txXfrm>
    </dsp:sp>
    <dsp:sp modelId="{E11C9650-7071-4379-B493-280414674343}">
      <dsp:nvSpPr>
        <dsp:cNvPr id="0" name=""/>
        <dsp:cNvSpPr/>
      </dsp:nvSpPr>
      <dsp:spPr>
        <a:xfrm>
          <a:off x="1728399" y="598712"/>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Allgemeine Angaben in </a:t>
          </a:r>
          <a:r>
            <a:rPr lang="de-DE" sz="1100" b="1" kern="1200">
              <a:solidFill>
                <a:schemeClr val="bg1"/>
              </a:solidFill>
            </a:rPr>
            <a:t>Gesamtberechnung</a:t>
          </a:r>
          <a:r>
            <a:rPr lang="de-DE" sz="1100" kern="1200">
              <a:solidFill>
                <a:schemeClr val="bg1"/>
              </a:solidFill>
            </a:rPr>
            <a:t> ausfüllen!</a:t>
          </a:r>
        </a:p>
      </dsp:txBody>
      <dsp:txXfrm>
        <a:off x="1728399" y="598712"/>
        <a:ext cx="1404667" cy="842800"/>
      </dsp:txXfrm>
    </dsp:sp>
    <dsp:sp modelId="{BD50DA22-D1B7-4ACE-B58B-24004B814068}">
      <dsp:nvSpPr>
        <dsp:cNvPr id="0" name=""/>
        <dsp:cNvSpPr/>
      </dsp:nvSpPr>
      <dsp:spPr>
        <a:xfrm>
          <a:off x="1403525" y="2140267"/>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2184372"/>
        <a:ext cx="16153" cy="3230"/>
      </dsp:txXfrm>
    </dsp:sp>
    <dsp:sp modelId="{FCC86AA3-60E6-42A6-9018-1FB105C09D8E}">
      <dsp:nvSpPr>
        <dsp:cNvPr id="0" name=""/>
        <dsp:cNvSpPr/>
      </dsp:nvSpPr>
      <dsp:spPr>
        <a:xfrm>
          <a:off x="657"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Ausgaben nach </a:t>
          </a:r>
          <a:r>
            <a:rPr lang="de-DE" sz="1100" b="1" kern="1200"/>
            <a:t>Jahresblättern</a:t>
          </a:r>
          <a:r>
            <a:rPr lang="de-DE" sz="1100" kern="1200"/>
            <a:t> einzeln eintragen!</a:t>
          </a:r>
        </a:p>
      </dsp:txBody>
      <dsp:txXfrm>
        <a:off x="657" y="1764587"/>
        <a:ext cx="1404667" cy="842800"/>
      </dsp:txXfrm>
    </dsp:sp>
    <dsp:sp modelId="{D711F4A0-8385-4F03-871B-95E156F308EA}">
      <dsp:nvSpPr>
        <dsp:cNvPr id="0" name=""/>
        <dsp:cNvSpPr/>
      </dsp:nvSpPr>
      <dsp:spPr>
        <a:xfrm>
          <a:off x="702991" y="2605587"/>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2750209"/>
        <a:ext cx="87884" cy="3230"/>
      </dsp:txXfrm>
    </dsp:sp>
    <dsp:sp modelId="{6EA4DE01-74A1-44C8-8387-F574E7D37632}">
      <dsp:nvSpPr>
        <dsp:cNvPr id="0" name=""/>
        <dsp:cNvSpPr/>
      </dsp:nvSpPr>
      <dsp:spPr>
        <a:xfrm>
          <a:off x="1728399"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Einnahmen nach </a:t>
          </a:r>
          <a:r>
            <a:rPr lang="de-DE" sz="1100" b="1" kern="1200"/>
            <a:t>Jahresblättern</a:t>
          </a:r>
          <a:r>
            <a:rPr lang="de-DE" sz="1100" kern="1200"/>
            <a:t> einzeln eintragen!</a:t>
          </a:r>
        </a:p>
      </dsp:txBody>
      <dsp:txXfrm>
        <a:off x="1728399" y="1764587"/>
        <a:ext cx="1404667" cy="842800"/>
      </dsp:txXfrm>
    </dsp:sp>
    <dsp:sp modelId="{0F72FB42-0D7F-4EBD-B097-71838523A156}">
      <dsp:nvSpPr>
        <dsp:cNvPr id="0" name=""/>
        <dsp:cNvSpPr/>
      </dsp:nvSpPr>
      <dsp:spPr>
        <a:xfrm>
          <a:off x="657" y="2930461"/>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Beantragte Förderung in </a:t>
          </a:r>
          <a:r>
            <a:rPr lang="de-DE" sz="1100" b="1" kern="1200">
              <a:solidFill>
                <a:schemeClr val="bg1"/>
              </a:solidFill>
            </a:rPr>
            <a:t>Gesamtbewertung</a:t>
          </a:r>
          <a:r>
            <a:rPr lang="de-DE" sz="1100" kern="1200">
              <a:solidFill>
                <a:schemeClr val="bg1"/>
              </a:solidFill>
            </a:rPr>
            <a:t> prüfen!</a:t>
          </a:r>
        </a:p>
      </dsp:txBody>
      <dsp:txXfrm>
        <a:off x="657" y="2930461"/>
        <a:ext cx="1404667" cy="842800"/>
      </dsp:txXfrm>
    </dsp:sp>
  </dsp:spTree>
</dsp:drawing>
</file>

<file path=xl/diagrams/layout1.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14</xdr:col>
      <xdr:colOff>466725</xdr:colOff>
      <xdr:row>3</xdr:row>
      <xdr:rowOff>733424</xdr:rowOff>
    </xdr:from>
    <xdr:to>
      <xdr:col>18</xdr:col>
      <xdr:colOff>552450</xdr:colOff>
      <xdr:row>24</xdr:row>
      <xdr:rowOff>171449</xdr:rowOff>
    </xdr:to>
    <xdr:graphicFrame macro="">
      <xdr:nvGraphicFramePr>
        <xdr:cNvPr id="6" name="Diagram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9</xdr:row>
          <xdr:rowOff>133350</xdr:rowOff>
        </xdr:from>
        <xdr:to>
          <xdr:col>5</xdr:col>
          <xdr:colOff>19050</xdr:colOff>
          <xdr:row>11</xdr:row>
          <xdr:rowOff>57150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9</xdr:row>
          <xdr:rowOff>133350</xdr:rowOff>
        </xdr:from>
        <xdr:to>
          <xdr:col>8</xdr:col>
          <xdr:colOff>47625</xdr:colOff>
          <xdr:row>11</xdr:row>
          <xdr:rowOff>57150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1"/>
    <pageSetUpPr fitToPage="1"/>
  </sheetPr>
  <dimension ref="B1:S30"/>
  <sheetViews>
    <sheetView workbookViewId="0">
      <selection activeCell="N32" sqref="N32"/>
    </sheetView>
  </sheetViews>
  <sheetFormatPr baseColWidth="10" defaultRowHeight="15" x14ac:dyDescent="0.25"/>
  <cols>
    <col min="14" max="14" width="6.5703125" customWidth="1"/>
    <col min="15" max="15" width="11.42578125" customWidth="1"/>
    <col min="19" max="19" width="14.42578125" customWidth="1"/>
  </cols>
  <sheetData>
    <row r="1" spans="2:19" x14ac:dyDescent="0.25">
      <c r="B1" s="16"/>
      <c r="C1" s="16"/>
      <c r="D1" s="16"/>
      <c r="E1" s="16"/>
      <c r="F1" s="16"/>
      <c r="G1" s="16"/>
      <c r="H1" s="16"/>
      <c r="I1" s="16"/>
      <c r="J1" s="16"/>
      <c r="K1" s="16"/>
      <c r="L1" s="16"/>
      <c r="M1" s="16"/>
      <c r="N1" s="16"/>
      <c r="O1" s="16"/>
      <c r="P1" s="16"/>
      <c r="Q1" s="16"/>
      <c r="R1" s="16"/>
      <c r="S1" s="16"/>
    </row>
    <row r="2" spans="2:19" ht="61.5" x14ac:dyDescent="0.9">
      <c r="D2" s="350" t="s">
        <v>177</v>
      </c>
    </row>
    <row r="3" spans="2:19" ht="15.75" thickBot="1" x14ac:dyDescent="0.3"/>
    <row r="4" spans="2:19" ht="87.75" x14ac:dyDescent="1.05">
      <c r="C4" s="76"/>
      <c r="D4" s="106" t="s">
        <v>116</v>
      </c>
      <c r="E4" s="77"/>
      <c r="F4" s="77"/>
      <c r="G4" s="83"/>
      <c r="H4" s="77"/>
      <c r="I4" s="77"/>
      <c r="J4" s="77"/>
      <c r="K4" s="77"/>
      <c r="L4" s="77"/>
      <c r="M4" s="78"/>
      <c r="O4" s="298" t="s">
        <v>150</v>
      </c>
      <c r="P4" s="106"/>
      <c r="Q4" s="290"/>
      <c r="R4" s="290"/>
      <c r="S4" s="291"/>
    </row>
    <row r="5" spans="2:19" x14ac:dyDescent="0.25">
      <c r="C5" s="79"/>
      <c r="D5" s="8"/>
      <c r="E5" s="8"/>
      <c r="F5" s="8"/>
      <c r="G5" s="8"/>
      <c r="H5" s="8"/>
      <c r="I5" s="8"/>
      <c r="J5" s="8"/>
      <c r="K5" s="8"/>
      <c r="L5" s="8"/>
      <c r="M5" s="80"/>
      <c r="O5" s="292"/>
      <c r="P5" s="293"/>
      <c r="Q5" s="293"/>
      <c r="R5" s="293"/>
      <c r="S5" s="294"/>
    </row>
    <row r="6" spans="2:19" x14ac:dyDescent="0.25">
      <c r="C6" s="79"/>
      <c r="D6" s="351" t="s">
        <v>79</v>
      </c>
      <c r="E6" s="351"/>
      <c r="F6" s="351"/>
      <c r="G6" s="351"/>
      <c r="H6" s="351"/>
      <c r="I6" s="351"/>
      <c r="J6" s="351"/>
      <c r="K6" s="351"/>
      <c r="L6" s="351"/>
      <c r="M6" s="80"/>
      <c r="O6" s="292"/>
      <c r="P6" s="293"/>
      <c r="Q6" s="293"/>
      <c r="R6" s="293"/>
      <c r="S6" s="294"/>
    </row>
    <row r="7" spans="2:19" x14ac:dyDescent="0.25">
      <c r="C7" s="79"/>
      <c r="D7" s="351" t="s">
        <v>182</v>
      </c>
      <c r="E7" s="351"/>
      <c r="F7" s="351"/>
      <c r="G7" s="351"/>
      <c r="H7" s="351"/>
      <c r="I7" s="351"/>
      <c r="J7" s="351"/>
      <c r="K7" s="351"/>
      <c r="L7" s="351"/>
      <c r="M7" s="80"/>
      <c r="O7" s="292"/>
      <c r="P7" s="293"/>
      <c r="Q7" s="293"/>
      <c r="R7" s="293"/>
      <c r="S7" s="294"/>
    </row>
    <row r="8" spans="2:19" x14ac:dyDescent="0.25">
      <c r="C8" s="79"/>
      <c r="D8" s="351"/>
      <c r="E8" s="351"/>
      <c r="F8" s="351"/>
      <c r="G8" s="351"/>
      <c r="H8" s="351"/>
      <c r="I8" s="351"/>
      <c r="J8" s="351"/>
      <c r="K8" s="351"/>
      <c r="L8" s="351"/>
      <c r="M8" s="80"/>
      <c r="O8" s="292"/>
      <c r="P8" s="293"/>
      <c r="Q8" s="293"/>
      <c r="R8" s="293"/>
      <c r="S8" s="294"/>
    </row>
    <row r="9" spans="2:19" x14ac:dyDescent="0.25">
      <c r="C9" s="79"/>
      <c r="D9" s="351" t="s">
        <v>183</v>
      </c>
      <c r="E9" s="351"/>
      <c r="F9" s="351"/>
      <c r="G9" s="351"/>
      <c r="H9" s="351"/>
      <c r="I9" s="351"/>
      <c r="J9" s="351"/>
      <c r="K9" s="351"/>
      <c r="L9" s="351"/>
      <c r="M9" s="80"/>
      <c r="O9" s="292"/>
      <c r="P9" s="293"/>
      <c r="Q9" s="293"/>
      <c r="R9" s="293"/>
      <c r="S9" s="294"/>
    </row>
    <row r="10" spans="2:19" x14ac:dyDescent="0.25">
      <c r="C10" s="79"/>
      <c r="D10" s="352" t="s">
        <v>184</v>
      </c>
      <c r="E10" s="351"/>
      <c r="F10" s="351"/>
      <c r="G10" s="351"/>
      <c r="H10" s="351"/>
      <c r="I10" s="351"/>
      <c r="J10" s="351"/>
      <c r="K10" s="351"/>
      <c r="L10" s="351"/>
      <c r="M10" s="80"/>
      <c r="O10" s="292"/>
      <c r="P10" s="293"/>
      <c r="Q10" s="293"/>
      <c r="R10" s="293"/>
      <c r="S10" s="294"/>
    </row>
    <row r="11" spans="2:19" x14ac:dyDescent="0.25">
      <c r="C11" s="79"/>
      <c r="D11" s="351"/>
      <c r="E11" s="351"/>
      <c r="F11" s="351"/>
      <c r="G11" s="351"/>
      <c r="H11" s="351"/>
      <c r="I11" s="351"/>
      <c r="J11" s="351"/>
      <c r="K11" s="351"/>
      <c r="L11" s="351"/>
      <c r="M11" s="80"/>
      <c r="O11" s="292"/>
      <c r="P11" s="293"/>
      <c r="Q11" s="293"/>
      <c r="R11" s="293"/>
      <c r="S11" s="294"/>
    </row>
    <row r="12" spans="2:19" x14ac:dyDescent="0.25">
      <c r="C12" s="79"/>
      <c r="D12" s="476" t="s">
        <v>208</v>
      </c>
      <c r="E12" s="476"/>
      <c r="F12" s="476"/>
      <c r="G12" s="476"/>
      <c r="H12" s="476"/>
      <c r="I12" s="476"/>
      <c r="J12" s="476"/>
      <c r="K12" s="476"/>
      <c r="L12" s="476"/>
      <c r="M12" s="80"/>
      <c r="O12" s="292"/>
      <c r="P12" s="293"/>
      <c r="Q12" s="293"/>
      <c r="R12" s="293"/>
      <c r="S12" s="294"/>
    </row>
    <row r="13" spans="2:19" x14ac:dyDescent="0.25">
      <c r="C13" s="79"/>
      <c r="D13" s="336"/>
      <c r="E13" s="34"/>
      <c r="F13" s="34"/>
      <c r="G13" s="34"/>
      <c r="H13" s="34"/>
      <c r="I13" s="34"/>
      <c r="J13" s="34"/>
      <c r="K13" s="34"/>
      <c r="L13" s="34"/>
      <c r="M13" s="80"/>
      <c r="O13" s="292"/>
      <c r="P13" s="293"/>
      <c r="Q13" s="293"/>
      <c r="R13" s="293"/>
      <c r="S13" s="294"/>
    </row>
    <row r="14" spans="2:19" x14ac:dyDescent="0.25">
      <c r="C14" s="79"/>
      <c r="D14" s="158" t="s">
        <v>205</v>
      </c>
      <c r="E14" s="158"/>
      <c r="F14" s="158"/>
      <c r="G14" s="158"/>
      <c r="H14" s="158"/>
      <c r="I14" s="158"/>
      <c r="J14" s="158"/>
      <c r="K14" s="158"/>
      <c r="L14" s="158"/>
      <c r="M14" s="80"/>
      <c r="O14" s="292"/>
      <c r="P14" s="293"/>
      <c r="Q14" s="293"/>
      <c r="R14" s="293"/>
      <c r="S14" s="294"/>
    </row>
    <row r="15" spans="2:19" x14ac:dyDescent="0.25">
      <c r="C15" s="79"/>
      <c r="D15" s="21"/>
      <c r="E15" s="475"/>
      <c r="F15" s="36"/>
      <c r="G15" s="64"/>
      <c r="H15" s="120"/>
      <c r="I15" s="474"/>
      <c r="J15" s="21"/>
      <c r="K15" s="21"/>
      <c r="L15" s="21"/>
      <c r="M15" s="80"/>
      <c r="O15" s="292"/>
      <c r="P15" s="293"/>
      <c r="Q15" s="293"/>
      <c r="R15" s="293"/>
      <c r="S15" s="294"/>
    </row>
    <row r="16" spans="2:19" x14ac:dyDescent="0.25">
      <c r="C16" s="79"/>
      <c r="D16" s="477" t="s">
        <v>207</v>
      </c>
      <c r="E16" s="478"/>
      <c r="F16" s="479"/>
      <c r="G16" s="480"/>
      <c r="H16" s="481"/>
      <c r="I16" s="482"/>
      <c r="J16" s="477"/>
      <c r="K16" s="477"/>
      <c r="L16" s="477"/>
      <c r="M16" s="80"/>
      <c r="O16" s="292"/>
      <c r="P16" s="293"/>
      <c r="Q16" s="293"/>
      <c r="R16" s="293"/>
      <c r="S16" s="294"/>
    </row>
    <row r="17" spans="2:19" x14ac:dyDescent="0.25">
      <c r="C17" s="79"/>
      <c r="D17" s="8"/>
      <c r="E17" s="8"/>
      <c r="F17" s="8"/>
      <c r="G17" s="8"/>
      <c r="H17" s="8"/>
      <c r="I17" s="8"/>
      <c r="J17" s="8"/>
      <c r="K17" s="8"/>
      <c r="L17" s="84"/>
      <c r="M17" s="80"/>
      <c r="O17" s="292"/>
      <c r="P17" s="293"/>
      <c r="Q17" s="293"/>
      <c r="R17" s="293"/>
      <c r="S17" s="294"/>
    </row>
    <row r="18" spans="2:19" x14ac:dyDescent="0.25">
      <c r="B18" s="51"/>
      <c r="C18" s="79"/>
      <c r="D18" s="27" t="s">
        <v>80</v>
      </c>
      <c r="E18" s="8"/>
      <c r="F18" s="8"/>
      <c r="G18" s="8"/>
      <c r="H18" s="86"/>
      <c r="I18" s="8"/>
      <c r="J18" s="8"/>
      <c r="K18" s="8"/>
      <c r="L18" s="8"/>
      <c r="M18" s="80"/>
      <c r="O18" s="292"/>
      <c r="P18" s="293"/>
      <c r="Q18" s="293"/>
      <c r="R18" s="293"/>
      <c r="S18" s="294"/>
    </row>
    <row r="19" spans="2:19" x14ac:dyDescent="0.25">
      <c r="C19" s="79"/>
      <c r="D19" s="27" t="s">
        <v>90</v>
      </c>
      <c r="E19" s="8"/>
      <c r="F19" s="8"/>
      <c r="G19" s="8"/>
      <c r="H19" s="8"/>
      <c r="I19" s="8"/>
      <c r="J19" s="8"/>
      <c r="K19" s="8"/>
      <c r="L19" s="8"/>
      <c r="M19" s="80"/>
      <c r="O19" s="292"/>
      <c r="P19" s="293"/>
      <c r="Q19" s="293"/>
      <c r="R19" s="300" t="s">
        <v>152</v>
      </c>
      <c r="S19" s="299"/>
    </row>
    <row r="20" spans="2:19" x14ac:dyDescent="0.25">
      <c r="B20" s="51"/>
      <c r="C20" s="87"/>
      <c r="D20" s="85"/>
      <c r="E20" s="8"/>
      <c r="F20" s="8"/>
      <c r="G20" s="8"/>
      <c r="H20" s="8"/>
      <c r="I20" s="8"/>
      <c r="J20" s="8"/>
      <c r="K20" s="84"/>
      <c r="L20" s="8"/>
      <c r="M20" s="80"/>
      <c r="O20" s="292"/>
      <c r="P20" s="293"/>
      <c r="Q20" s="293"/>
      <c r="R20" s="300" t="s">
        <v>153</v>
      </c>
      <c r="S20" s="299"/>
    </row>
    <row r="21" spans="2:19" x14ac:dyDescent="0.25">
      <c r="B21" s="31"/>
      <c r="C21" s="88"/>
      <c r="D21" s="351" t="s">
        <v>185</v>
      </c>
      <c r="E21" s="351"/>
      <c r="F21" s="351"/>
      <c r="G21" s="351"/>
      <c r="H21" s="351"/>
      <c r="I21" s="351"/>
      <c r="J21" s="351"/>
      <c r="K21" s="353"/>
      <c r="L21" s="351"/>
      <c r="M21" s="80"/>
      <c r="O21" s="292"/>
      <c r="P21" s="293"/>
      <c r="Q21" s="293"/>
      <c r="R21" s="300" t="s">
        <v>154</v>
      </c>
      <c r="S21" s="299"/>
    </row>
    <row r="22" spans="2:19" x14ac:dyDescent="0.25">
      <c r="B22" s="31"/>
      <c r="C22" s="88"/>
      <c r="D22" s="352" t="s">
        <v>186</v>
      </c>
      <c r="E22" s="351"/>
      <c r="F22" s="351"/>
      <c r="G22" s="351"/>
      <c r="H22" s="351"/>
      <c r="I22" s="351"/>
      <c r="J22" s="351"/>
      <c r="K22" s="353"/>
      <c r="L22" s="351"/>
      <c r="M22" s="80"/>
      <c r="O22" s="292"/>
      <c r="P22" s="293"/>
      <c r="Q22" s="293"/>
      <c r="R22" s="300" t="s">
        <v>155</v>
      </c>
      <c r="S22" s="299"/>
    </row>
    <row r="23" spans="2:19" x14ac:dyDescent="0.25">
      <c r="B23" s="31"/>
      <c r="C23" s="87"/>
      <c r="D23" s="84"/>
      <c r="E23" s="8"/>
      <c r="F23" s="8"/>
      <c r="G23" s="8"/>
      <c r="H23" s="8"/>
      <c r="I23" s="8"/>
      <c r="J23" s="8"/>
      <c r="K23" s="85"/>
      <c r="L23" s="8"/>
      <c r="M23" s="80"/>
      <c r="O23" s="292"/>
      <c r="P23" s="293"/>
      <c r="Q23" s="293"/>
      <c r="R23" s="293"/>
      <c r="S23" s="294"/>
    </row>
    <row r="24" spans="2:19" ht="15.75" thickBot="1" x14ac:dyDescent="0.3">
      <c r="B24" s="31"/>
      <c r="C24" s="89"/>
      <c r="D24" s="90"/>
      <c r="E24" s="81"/>
      <c r="F24" s="81"/>
      <c r="G24" s="81"/>
      <c r="H24" s="81"/>
      <c r="I24" s="81"/>
      <c r="J24" s="81"/>
      <c r="K24" s="91"/>
      <c r="L24" s="81"/>
      <c r="M24" s="82"/>
      <c r="O24" s="295"/>
      <c r="P24" s="296"/>
      <c r="Q24" s="296"/>
      <c r="R24" s="296"/>
      <c r="S24" s="297"/>
    </row>
    <row r="25" spans="2:19" ht="15.75" thickBot="1" x14ac:dyDescent="0.3">
      <c r="B25" s="31"/>
      <c r="C25" s="51"/>
      <c r="D25" s="31"/>
      <c r="K25" s="31"/>
    </row>
    <row r="26" spans="2:19" x14ac:dyDescent="0.25">
      <c r="B26" s="31"/>
      <c r="C26" s="483" t="s">
        <v>206</v>
      </c>
      <c r="D26" s="484"/>
      <c r="E26" s="484"/>
      <c r="F26" s="484"/>
      <c r="G26" s="484"/>
      <c r="H26" s="484"/>
      <c r="I26" s="484"/>
      <c r="J26" s="484"/>
      <c r="K26" s="484"/>
      <c r="L26" s="484"/>
      <c r="M26" s="484"/>
      <c r="N26" s="484"/>
      <c r="O26" s="484"/>
      <c r="P26" s="484"/>
      <c r="Q26" s="484"/>
      <c r="R26" s="484"/>
      <c r="S26" s="485"/>
    </row>
    <row r="27" spans="2:19" x14ac:dyDescent="0.25">
      <c r="B27" s="31"/>
      <c r="C27" s="486" t="s">
        <v>178</v>
      </c>
      <c r="D27" s="68"/>
      <c r="E27" s="34"/>
      <c r="F27" s="34"/>
      <c r="G27" s="34"/>
      <c r="H27" s="34"/>
      <c r="I27" s="34"/>
      <c r="J27" s="34"/>
      <c r="K27" s="46"/>
      <c r="L27" s="34"/>
      <c r="M27" s="34"/>
      <c r="N27" s="34"/>
      <c r="O27" s="34"/>
      <c r="P27" s="34"/>
      <c r="Q27" s="34"/>
      <c r="R27" s="34"/>
      <c r="S27" s="487"/>
    </row>
    <row r="28" spans="2:19" ht="15.75" thickBot="1" x14ac:dyDescent="0.3">
      <c r="B28" s="51"/>
      <c r="C28" s="488" t="s">
        <v>179</v>
      </c>
      <c r="D28" s="489"/>
      <c r="E28" s="490"/>
      <c r="F28" s="490"/>
      <c r="G28" s="490"/>
      <c r="H28" s="490"/>
      <c r="I28" s="490"/>
      <c r="J28" s="490"/>
      <c r="K28" s="489"/>
      <c r="L28" s="490"/>
      <c r="M28" s="490"/>
      <c r="N28" s="490"/>
      <c r="O28" s="490"/>
      <c r="P28" s="490"/>
      <c r="Q28" s="490"/>
      <c r="R28" s="490"/>
      <c r="S28" s="491"/>
    </row>
    <row r="29" spans="2:19" x14ac:dyDescent="0.25">
      <c r="B29" s="31"/>
      <c r="C29" s="52"/>
      <c r="D29" s="31"/>
      <c r="K29" s="31"/>
    </row>
    <row r="30" spans="2:19" x14ac:dyDescent="0.25">
      <c r="B30" s="47"/>
      <c r="C30" s="51" t="s">
        <v>215</v>
      </c>
      <c r="D30" s="36"/>
      <c r="K30" s="31"/>
    </row>
  </sheetData>
  <pageMargins left="0.7" right="0.7" top="0.78740157499999996" bottom="0.78740157499999996"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1"/>
    <pageSetUpPr fitToPage="1"/>
  </sheetPr>
  <dimension ref="A2:O59"/>
  <sheetViews>
    <sheetView tabSelected="1" workbookViewId="0">
      <selection activeCell="H11" sqref="H11"/>
    </sheetView>
  </sheetViews>
  <sheetFormatPr baseColWidth="10" defaultRowHeight="15" x14ac:dyDescent="0.25"/>
  <cols>
    <col min="1" max="1" width="9.140625" customWidth="1"/>
    <col min="3" max="3" width="13" customWidth="1"/>
    <col min="10" max="10" width="14.85546875" customWidth="1"/>
    <col min="12" max="12" width="24.5703125" customWidth="1"/>
    <col min="13" max="13" width="21.140625" bestFit="1" customWidth="1"/>
    <col min="14" max="14" width="11.85546875" customWidth="1"/>
  </cols>
  <sheetData>
    <row r="2" spans="1:15" ht="61.5" x14ac:dyDescent="0.9">
      <c r="A2" s="16"/>
      <c r="B2" s="365" t="s">
        <v>188</v>
      </c>
      <c r="C2" s="363"/>
      <c r="D2" s="362"/>
      <c r="E2" s="363"/>
      <c r="F2" s="363"/>
      <c r="G2" s="363"/>
      <c r="H2" s="363"/>
      <c r="I2" s="363"/>
      <c r="J2" s="362"/>
      <c r="K2" s="363"/>
      <c r="L2" s="364"/>
      <c r="M2" s="364"/>
      <c r="N2" s="364"/>
    </row>
    <row r="3" spans="1:15" ht="15.75" thickBot="1" x14ac:dyDescent="0.3">
      <c r="A3" s="16"/>
      <c r="J3" s="21"/>
      <c r="K3" s="21"/>
    </row>
    <row r="4" spans="1:15" x14ac:dyDescent="0.25">
      <c r="A4" s="506" t="s">
        <v>198</v>
      </c>
      <c r="B4" s="505" t="s">
        <v>11</v>
      </c>
      <c r="C4" s="505"/>
      <c r="D4" s="505"/>
      <c r="E4" s="505"/>
      <c r="F4" s="505"/>
      <c r="G4" s="505"/>
      <c r="H4" s="505"/>
      <c r="J4" s="21"/>
      <c r="K4" s="21"/>
      <c r="L4" s="73" t="s">
        <v>77</v>
      </c>
    </row>
    <row r="5" spans="1:15" x14ac:dyDescent="0.25">
      <c r="A5" s="506"/>
      <c r="B5" s="12" t="s">
        <v>0</v>
      </c>
      <c r="C5" s="13"/>
      <c r="D5" s="28"/>
      <c r="E5" s="230"/>
      <c r="F5" s="230"/>
      <c r="G5" s="230"/>
      <c r="H5" s="231"/>
      <c r="L5" s="72" t="s">
        <v>78</v>
      </c>
    </row>
    <row r="6" spans="1:15" ht="32.25" thickBot="1" x14ac:dyDescent="0.55000000000000004">
      <c r="A6" s="506"/>
      <c r="B6" s="12" t="s">
        <v>13</v>
      </c>
      <c r="C6" s="13"/>
      <c r="D6" s="28"/>
      <c r="E6" s="270" t="s">
        <v>32</v>
      </c>
      <c r="F6" s="230"/>
      <c r="G6" s="230"/>
      <c r="H6" s="231"/>
      <c r="L6" s="71">
        <f>H10</f>
        <v>45658</v>
      </c>
    </row>
    <row r="7" spans="1:15" x14ac:dyDescent="0.25">
      <c r="A7" s="506"/>
      <c r="B7" s="17" t="s">
        <v>10</v>
      </c>
      <c r="C7" s="11"/>
      <c r="D7" s="9"/>
      <c r="E7" s="136"/>
      <c r="F7" s="136"/>
      <c r="G7" s="136"/>
      <c r="H7" s="232"/>
    </row>
    <row r="8" spans="1:15" ht="15.75" thickBot="1" x14ac:dyDescent="0.3">
      <c r="A8" s="506"/>
      <c r="B8" s="29" t="s">
        <v>12</v>
      </c>
      <c r="C8" s="13"/>
      <c r="D8" s="13"/>
      <c r="E8" s="30"/>
      <c r="F8" s="13"/>
      <c r="G8" s="28"/>
      <c r="H8" s="233">
        <v>2025</v>
      </c>
      <c r="J8" s="502" t="s">
        <v>196</v>
      </c>
      <c r="K8" s="18" t="s">
        <v>20</v>
      </c>
      <c r="L8" s="18"/>
      <c r="M8" s="18"/>
      <c r="N8" s="18"/>
      <c r="O8" s="18"/>
    </row>
    <row r="9" spans="1:15" x14ac:dyDescent="0.25">
      <c r="A9" s="506"/>
      <c r="B9" s="29" t="s">
        <v>140</v>
      </c>
      <c r="C9" s="13"/>
      <c r="D9" s="13"/>
      <c r="E9" s="13"/>
      <c r="F9" s="13"/>
      <c r="G9" s="28"/>
      <c r="H9" s="232"/>
      <c r="J9" s="502"/>
      <c r="K9" s="388" t="s">
        <v>19</v>
      </c>
      <c r="L9" s="389"/>
      <c r="M9" s="389"/>
      <c r="N9" s="390"/>
      <c r="O9" s="391" t="e">
        <f>G25/G16</f>
        <v>#DIV/0!</v>
      </c>
    </row>
    <row r="10" spans="1:15" x14ac:dyDescent="0.25">
      <c r="A10" s="506"/>
      <c r="B10" s="17" t="s">
        <v>100</v>
      </c>
      <c r="C10" s="33"/>
      <c r="D10" s="33"/>
      <c r="E10" s="33"/>
      <c r="F10" s="33"/>
      <c r="G10" s="33"/>
      <c r="H10" s="235">
        <v>45658</v>
      </c>
      <c r="J10" s="502"/>
      <c r="K10" s="107" t="s">
        <v>83</v>
      </c>
      <c r="L10" s="392"/>
      <c r="M10" s="393"/>
      <c r="N10" s="394"/>
      <c r="O10" s="395" t="str">
        <f>IF(G25&lt;=50000, "Ja", "Nein ")</f>
        <v>Ja</v>
      </c>
    </row>
    <row r="11" spans="1:15" x14ac:dyDescent="0.25">
      <c r="A11" s="506"/>
      <c r="B11" s="26" t="s">
        <v>118</v>
      </c>
      <c r="C11" s="33"/>
      <c r="D11" s="112"/>
      <c r="E11" s="136"/>
      <c r="F11" s="288"/>
      <c r="G11" s="289" t="s">
        <v>123</v>
      </c>
      <c r="H11" s="234"/>
      <c r="J11" s="502"/>
      <c r="K11" s="107" t="s">
        <v>114</v>
      </c>
      <c r="L11" s="396" t="str">
        <f>IF(O10="Ja", "Automatisch", "Auf Antrag")</f>
        <v>Automatisch</v>
      </c>
      <c r="M11" s="393" t="s">
        <v>115</v>
      </c>
      <c r="N11" s="397"/>
      <c r="O11" s="395" t="str">
        <f>IF(O10="Ja", "Ab Antragstellung", "Nein")</f>
        <v>Ab Antragstellung</v>
      </c>
    </row>
    <row r="12" spans="1:15" ht="15.75" thickBot="1" x14ac:dyDescent="0.3">
      <c r="A12" s="16"/>
      <c r="J12" s="502"/>
      <c r="K12" s="398" t="s">
        <v>21</v>
      </c>
      <c r="L12" s="399"/>
      <c r="M12" s="400"/>
      <c r="N12" s="401" t="e">
        <f>IF(OR((AND(G25&lt;=50000,H25&lt;=80%)),(AND(G25&gt;50000,G25&lt;=250000,H25&lt;=60%))),"Festbetragsfinanzierung","Anteilsfinanzierung")</f>
        <v>#DIV/0!</v>
      </c>
      <c r="O12" s="402"/>
    </row>
    <row r="13" spans="1:15" x14ac:dyDescent="0.25">
      <c r="A13" s="16"/>
      <c r="J13" s="502"/>
      <c r="K13" s="388" t="s">
        <v>105</v>
      </c>
      <c r="L13" s="389"/>
      <c r="M13" s="403">
        <f>'Einnahmen und Ausgaben Jahr 1'!F7+'Einnahmen und Ausgaben Jahr 2'!F7+'Einnahmen und Ausgaben Jahr 3'!F7</f>
        <v>0</v>
      </c>
      <c r="N13" s="389" t="s">
        <v>106</v>
      </c>
      <c r="O13" s="404" t="e">
        <f>M13/G21</f>
        <v>#DIV/0!</v>
      </c>
    </row>
    <row r="14" spans="1:15" x14ac:dyDescent="0.25">
      <c r="A14" s="506" t="s">
        <v>189</v>
      </c>
      <c r="B14" s="18" t="s">
        <v>14</v>
      </c>
      <c r="C14" s="18"/>
      <c r="D14" s="18"/>
      <c r="E14" s="18"/>
      <c r="F14" s="18"/>
      <c r="G14" s="18"/>
      <c r="H14" s="18"/>
      <c r="J14" s="502"/>
      <c r="K14" s="405" t="s">
        <v>107</v>
      </c>
      <c r="L14" s="406"/>
      <c r="M14" s="406"/>
      <c r="N14" s="406"/>
      <c r="O14" s="407" t="str">
        <f>IF(M13&lt;=(G21*0.2), "Ja", "Nein")</f>
        <v>Ja</v>
      </c>
    </row>
    <row r="15" spans="1:15" x14ac:dyDescent="0.25">
      <c r="A15" s="506"/>
      <c r="B15" s="1" t="s">
        <v>1</v>
      </c>
      <c r="C15" s="2"/>
      <c r="D15" s="3">
        <f>H8</f>
        <v>2025</v>
      </c>
      <c r="E15" s="3">
        <f>H8+1</f>
        <v>2026</v>
      </c>
      <c r="F15" s="2">
        <f>H8+2</f>
        <v>2027</v>
      </c>
      <c r="G15" s="98" t="s">
        <v>2</v>
      </c>
      <c r="H15" s="5" t="s">
        <v>15</v>
      </c>
      <c r="J15" s="502"/>
      <c r="K15" s="107" t="s">
        <v>180</v>
      </c>
      <c r="L15" s="108"/>
      <c r="M15" s="108"/>
      <c r="N15" s="109">
        <f>M13/20</f>
        <v>0</v>
      </c>
      <c r="O15" s="408" t="str">
        <f>IF(INT(N15)=N15,"Ja","Nein")</f>
        <v>Ja</v>
      </c>
    </row>
    <row r="16" spans="1:15" x14ac:dyDescent="0.25">
      <c r="A16" s="506"/>
      <c r="B16" s="38" t="s">
        <v>3</v>
      </c>
      <c r="C16" s="39"/>
      <c r="D16" s="43">
        <f>'Einnahmen und Ausgaben Jahr 1'!N50</f>
        <v>0</v>
      </c>
      <c r="E16" s="43">
        <f>'Einnahmen und Ausgaben Jahr 2'!N50</f>
        <v>0</v>
      </c>
      <c r="F16" s="44">
        <f>'Einnahmen und Ausgaben Jahr 3'!N50</f>
        <v>0</v>
      </c>
      <c r="G16" s="45">
        <f>SUM(D16:F16)</f>
        <v>0</v>
      </c>
      <c r="H16" s="37"/>
      <c r="J16" s="502"/>
      <c r="K16" s="409" t="s">
        <v>108</v>
      </c>
      <c r="L16" s="410"/>
      <c r="M16" s="410"/>
      <c r="N16" s="410"/>
      <c r="O16" s="411" t="str">
        <f>IF(O18=O19, "Ja", "Nein")</f>
        <v>Ja</v>
      </c>
    </row>
    <row r="17" spans="1:15" x14ac:dyDescent="0.25">
      <c r="A17" s="506"/>
      <c r="B17" s="20" t="s">
        <v>16</v>
      </c>
      <c r="C17" s="39"/>
      <c r="D17" s="24"/>
      <c r="E17" s="24"/>
      <c r="F17" s="40"/>
      <c r="G17" s="22">
        <f>SUM(D17:F17)</f>
        <v>0</v>
      </c>
      <c r="H17" s="37"/>
      <c r="J17" s="502"/>
      <c r="K17" s="412" t="s">
        <v>9</v>
      </c>
      <c r="L17" s="413">
        <f>H8</f>
        <v>2025</v>
      </c>
      <c r="M17" s="414">
        <f>H8+1</f>
        <v>2026</v>
      </c>
      <c r="N17" s="415">
        <f>H8+2</f>
        <v>2027</v>
      </c>
      <c r="O17" s="416" t="s">
        <v>7</v>
      </c>
    </row>
    <row r="18" spans="1:15" x14ac:dyDescent="0.25">
      <c r="A18" s="506"/>
      <c r="B18" s="20" t="s">
        <v>5</v>
      </c>
      <c r="C18" s="39"/>
      <c r="D18" s="24">
        <f>'Einnahmen und Ausgaben Jahr 1'!T18</f>
        <v>0</v>
      </c>
      <c r="E18" s="24">
        <f>'Einnahmen und Ausgaben Jahr 2'!T18</f>
        <v>0</v>
      </c>
      <c r="F18" s="40">
        <f>'Einnahmen und Ausgaben Jahr 3'!T18</f>
        <v>0</v>
      </c>
      <c r="G18" s="22">
        <f>SUM(D18:F18)</f>
        <v>0</v>
      </c>
      <c r="H18" s="37"/>
      <c r="J18" s="502"/>
      <c r="K18" s="417" t="s">
        <v>109</v>
      </c>
      <c r="L18" s="418">
        <f>'Einnahmen und Ausgaben Jahr 1'!T16</f>
        <v>0</v>
      </c>
      <c r="M18" s="175">
        <f>'Einnahmen und Ausgaben Jahr 2'!T16</f>
        <v>0</v>
      </c>
      <c r="N18" s="277">
        <f>'Einnahmen und Ausgaben Jahr 3'!T16</f>
        <v>0</v>
      </c>
      <c r="O18" s="419">
        <f>SUM(L18:N18)</f>
        <v>0</v>
      </c>
    </row>
    <row r="19" spans="1:15" ht="15.75" thickBot="1" x14ac:dyDescent="0.3">
      <c r="A19" s="506"/>
      <c r="B19" s="20" t="s">
        <v>6</v>
      </c>
      <c r="C19" s="39"/>
      <c r="D19" s="24">
        <f>'Einnahmen und Ausgaben Jahr 1'!T32</f>
        <v>0</v>
      </c>
      <c r="E19" s="24">
        <f>'Einnahmen und Ausgaben Jahr 2'!T32</f>
        <v>0</v>
      </c>
      <c r="F19" s="40">
        <f>'Einnahmen und Ausgaben Jahr 3'!T32</f>
        <v>0</v>
      </c>
      <c r="G19" s="22">
        <f>SUM(D19:F19)</f>
        <v>0</v>
      </c>
      <c r="H19" s="37"/>
      <c r="J19" s="502"/>
      <c r="K19" s="420" t="s">
        <v>110</v>
      </c>
      <c r="L19" s="421">
        <f>'Einnahmen und Ausgaben Jahr 1'!F7</f>
        <v>0</v>
      </c>
      <c r="M19" s="422">
        <f>'Einnahmen und Ausgaben Jahr 2'!F7</f>
        <v>0</v>
      </c>
      <c r="N19" s="423">
        <f>'Einnahmen und Ausgaben Jahr 3'!F7</f>
        <v>0</v>
      </c>
      <c r="O19" s="424">
        <f>SUM(L19:N19)</f>
        <v>0</v>
      </c>
    </row>
    <row r="20" spans="1:15" x14ac:dyDescent="0.25">
      <c r="A20" s="506"/>
      <c r="B20" s="111"/>
      <c r="C20" s="39"/>
      <c r="D20" s="24"/>
      <c r="E20" s="24"/>
      <c r="F20" s="40"/>
      <c r="G20" s="22"/>
      <c r="H20" s="37"/>
      <c r="J20" s="502"/>
      <c r="K20" s="425" t="s">
        <v>117</v>
      </c>
      <c r="L20" s="426"/>
      <c r="M20" s="426"/>
      <c r="N20" s="426"/>
      <c r="O20" s="427"/>
    </row>
    <row r="21" spans="1:15" ht="14.85" customHeight="1" x14ac:dyDescent="0.25">
      <c r="A21" s="506"/>
      <c r="B21" s="503" t="s">
        <v>197</v>
      </c>
      <c r="C21" s="504"/>
      <c r="D21" s="53">
        <f>D16-D17-D18-D19</f>
        <v>0</v>
      </c>
      <c r="E21" s="53">
        <f>E16-E17-E18-E19</f>
        <v>0</v>
      </c>
      <c r="F21" s="54">
        <f>F16-F17-F18-F19</f>
        <v>0</v>
      </c>
      <c r="G21" s="55">
        <f>SUM(D21:F21)</f>
        <v>0</v>
      </c>
      <c r="H21" s="56" t="s">
        <v>18</v>
      </c>
      <c r="J21" s="502"/>
      <c r="K21" s="412" t="s">
        <v>9</v>
      </c>
      <c r="L21" s="413">
        <f>H8</f>
        <v>2025</v>
      </c>
      <c r="M21" s="414">
        <f>H8+1</f>
        <v>2026</v>
      </c>
      <c r="N21" s="415">
        <f>H8+2</f>
        <v>2027</v>
      </c>
      <c r="O21" s="428"/>
    </row>
    <row r="22" spans="1:15" x14ac:dyDescent="0.25">
      <c r="A22" s="506"/>
      <c r="B22" s="20" t="s">
        <v>17</v>
      </c>
      <c r="C22" s="39"/>
      <c r="D22" s="24">
        <f>'Einnahmen und Ausgaben Jahr 1'!T39</f>
        <v>0</v>
      </c>
      <c r="E22" s="24">
        <f>'Einnahmen und Ausgaben Jahr 2'!T39</f>
        <v>0</v>
      </c>
      <c r="F22" s="40">
        <f>'Einnahmen und Ausgaben Jahr 3'!T39</f>
        <v>0</v>
      </c>
      <c r="G22" s="22">
        <f>SUM(D22:F22)</f>
        <v>0</v>
      </c>
      <c r="H22" s="41" t="e">
        <f>G22/G21</f>
        <v>#DIV/0!</v>
      </c>
      <c r="J22" s="502"/>
      <c r="K22" s="417" t="s">
        <v>112</v>
      </c>
      <c r="L22" s="418">
        <f>D25</f>
        <v>0</v>
      </c>
      <c r="M22" s="175">
        <f>E25</f>
        <v>0</v>
      </c>
      <c r="N22" s="277">
        <f>F25</f>
        <v>0</v>
      </c>
      <c r="O22" s="429"/>
    </row>
    <row r="23" spans="1:15" x14ac:dyDescent="0.25">
      <c r="A23" s="506"/>
      <c r="B23" s="20" t="s">
        <v>4</v>
      </c>
      <c r="C23" s="42"/>
      <c r="D23" s="24">
        <f>'Einnahmen und Ausgaben Jahr 1'!T6</f>
        <v>0</v>
      </c>
      <c r="E23" s="24">
        <f>'Einnahmen und Ausgaben Jahr 2'!T6</f>
        <v>0</v>
      </c>
      <c r="F23" s="40">
        <f>'Einnahmen und Ausgaben Jahr 3'!T6</f>
        <v>0</v>
      </c>
      <c r="G23" s="22">
        <f>SUM(D23:F23)</f>
        <v>0</v>
      </c>
      <c r="H23" s="41" t="e">
        <f>G23/G21</f>
        <v>#DIV/0!</v>
      </c>
      <c r="J23" s="502"/>
      <c r="K23" s="430" t="s">
        <v>113</v>
      </c>
      <c r="L23" s="431">
        <f>D29</f>
        <v>0</v>
      </c>
      <c r="M23" s="432">
        <f>E29</f>
        <v>0</v>
      </c>
      <c r="N23" s="433">
        <f>F29</f>
        <v>0</v>
      </c>
      <c r="O23" s="434"/>
    </row>
    <row r="24" spans="1:15" ht="26.45" customHeight="1" thickBot="1" x14ac:dyDescent="0.3">
      <c r="A24" s="506"/>
      <c r="B24" s="92" t="s">
        <v>81</v>
      </c>
      <c r="C24" s="93" t="s">
        <v>82</v>
      </c>
      <c r="D24" s="24"/>
      <c r="E24" s="24"/>
      <c r="F24" s="40"/>
      <c r="G24" s="22"/>
      <c r="H24" s="41"/>
      <c r="J24" s="502"/>
      <c r="K24" s="435" t="s">
        <v>111</v>
      </c>
      <c r="L24" s="326">
        <f>SUM(L22:L23)</f>
        <v>0</v>
      </c>
      <c r="M24" s="326">
        <f>SUM(M22:M23)</f>
        <v>0</v>
      </c>
      <c r="N24" s="326">
        <f>SUM(N22:N23)</f>
        <v>0</v>
      </c>
      <c r="O24" s="436"/>
    </row>
    <row r="25" spans="1:15" ht="17.25" customHeight="1" thickBot="1" x14ac:dyDescent="0.3">
      <c r="A25" s="506"/>
      <c r="B25" s="466" t="s">
        <v>89</v>
      </c>
      <c r="C25" s="467"/>
      <c r="D25" s="330">
        <f>D21-D22-D23</f>
        <v>0</v>
      </c>
      <c r="E25" s="330">
        <f>E21-E22-E23</f>
        <v>0</v>
      </c>
      <c r="F25" s="468">
        <f>F21-F22-F23</f>
        <v>0</v>
      </c>
      <c r="G25" s="469">
        <f>SUM(D25:F25)</f>
        <v>0</v>
      </c>
      <c r="H25" s="470" t="e">
        <f>G25/G21</f>
        <v>#DIV/0!</v>
      </c>
      <c r="J25" s="502"/>
      <c r="K25" s="437" t="s">
        <v>119</v>
      </c>
      <c r="L25" s="438"/>
      <c r="M25" s="439" t="s">
        <v>122</v>
      </c>
      <c r="N25" s="439" t="s">
        <v>121</v>
      </c>
      <c r="O25" s="440" t="s">
        <v>23</v>
      </c>
    </row>
    <row r="26" spans="1:15" ht="15.75" thickBot="1" x14ac:dyDescent="0.3">
      <c r="A26" s="110"/>
      <c r="B26" s="7"/>
      <c r="C26" s="8"/>
      <c r="D26" s="6"/>
      <c r="E26" s="6"/>
      <c r="F26" s="6"/>
      <c r="G26" s="6"/>
      <c r="H26" s="105"/>
      <c r="J26" s="502"/>
      <c r="K26" s="280" t="s">
        <v>120</v>
      </c>
      <c r="L26" s="316"/>
      <c r="M26" s="281" t="e">
        <f>('Einnahmen und Ausgaben Jahr 1'!M8+'Einnahmen und Ausgaben Jahr 2'!M8+'Einnahmen und Ausgaben Jahr 3'!M8)/G16</f>
        <v>#DIV/0!</v>
      </c>
      <c r="N26" s="282" t="e">
        <f>('Einnahmen und Ausgaben Jahr 1'!F6+'Einnahmen und Ausgaben Jahr 2'!F6+'Einnahmen und Ausgaben Jahr 3'!F6)/G16</f>
        <v>#DIV/0!</v>
      </c>
      <c r="O26" s="283" t="e">
        <f>('Einnahmen und Ausgaben Jahr 1'!M7+'Einnahmen und Ausgaben Jahr 2'!M7+'Einnahmen und Ausgaben Jahr 3'!M7)/G16</f>
        <v>#DIV/0!</v>
      </c>
    </row>
    <row r="27" spans="1:15" x14ac:dyDescent="0.25">
      <c r="B27" s="18" t="s">
        <v>33</v>
      </c>
      <c r="C27" s="18"/>
      <c r="D27" s="57"/>
      <c r="E27" s="57"/>
      <c r="F27" s="58"/>
      <c r="G27" s="96"/>
      <c r="H27" s="366"/>
      <c r="J27" s="502"/>
      <c r="K27" s="441" t="s">
        <v>141</v>
      </c>
      <c r="L27" s="442"/>
      <c r="M27" s="443"/>
      <c r="N27" s="444" t="s">
        <v>144</v>
      </c>
      <c r="O27" s="445" t="s">
        <v>145</v>
      </c>
    </row>
    <row r="28" spans="1:15" ht="15.75" thickBot="1" x14ac:dyDescent="0.3">
      <c r="B28" s="4" t="s">
        <v>1</v>
      </c>
      <c r="C28" s="101"/>
      <c r="D28" s="59">
        <f>H8</f>
        <v>2025</v>
      </c>
      <c r="E28" s="60">
        <f>H8+1</f>
        <v>2026</v>
      </c>
      <c r="F28" s="60">
        <f>H8+2</f>
        <v>2027</v>
      </c>
      <c r="G28" s="99" t="s">
        <v>7</v>
      </c>
      <c r="H28" s="103"/>
      <c r="J28" s="502"/>
      <c r="K28" s="446" t="s">
        <v>146</v>
      </c>
      <c r="L28" s="447"/>
      <c r="M28" s="448"/>
      <c r="N28" s="449" t="str">
        <f>IF(G18+G19=0,"Prüfen","Vorhanden")</f>
        <v>Prüfen</v>
      </c>
      <c r="O28" s="450" t="str">
        <f>IF(G22=0,"Prüfen","Vorhanden")</f>
        <v>Prüfen</v>
      </c>
    </row>
    <row r="29" spans="1:15" ht="15.75" thickBot="1" x14ac:dyDescent="0.3">
      <c r="A29" s="16"/>
      <c r="B29" s="100" t="s">
        <v>104</v>
      </c>
      <c r="C29" s="102"/>
      <c r="D29" s="61">
        <f>'Ergänzungsmittel Barrierefreihe'!N21</f>
        <v>0</v>
      </c>
      <c r="E29" s="61">
        <f>'Ergänzungsmittel Barrierefreihe'!N39</f>
        <v>0</v>
      </c>
      <c r="F29" s="97">
        <f>'Ergänzungsmittel Barrierefreihe'!N57</f>
        <v>0</v>
      </c>
      <c r="G29" s="95">
        <f>SUM(D29+E29+F29)</f>
        <v>0</v>
      </c>
      <c r="H29" s="103"/>
      <c r="I29" s="16"/>
      <c r="J29" s="502"/>
      <c r="K29" s="451" t="s">
        <v>157</v>
      </c>
      <c r="L29" s="452"/>
      <c r="M29" s="452"/>
      <c r="N29" s="453"/>
      <c r="O29" s="454" t="e">
        <f>('Einnahmen und Ausgaben Jahr 1'!M37+'Einnahmen und Ausgaben Jahr 2'!M37+'Einnahmen und Ausgaben Jahr 3'!M37)/G21</f>
        <v>#DIV/0!</v>
      </c>
    </row>
    <row r="30" spans="1:15" x14ac:dyDescent="0.25">
      <c r="A30" s="16"/>
      <c r="I30" s="21"/>
    </row>
    <row r="31" spans="1:15" x14ac:dyDescent="0.25">
      <c r="A31" s="16"/>
      <c r="I31" s="21"/>
    </row>
    <row r="32" spans="1:15" x14ac:dyDescent="0.25">
      <c r="A32" s="16"/>
      <c r="I32" s="21"/>
      <c r="K32" s="64"/>
      <c r="L32" s="64"/>
      <c r="M32" s="64"/>
      <c r="N32" s="64"/>
    </row>
    <row r="33" spans="1:15" x14ac:dyDescent="0.25">
      <c r="A33" s="16"/>
      <c r="B33" s="14"/>
      <c r="C33" s="15"/>
      <c r="D33" s="15"/>
      <c r="E33" s="14"/>
      <c r="F33" s="15"/>
      <c r="G33" s="15"/>
      <c r="H33" s="15"/>
      <c r="I33" s="14"/>
      <c r="J33" s="21"/>
      <c r="K33" s="46"/>
      <c r="L33" s="34"/>
      <c r="M33" s="34"/>
      <c r="N33" s="104"/>
    </row>
    <row r="34" spans="1:15" x14ac:dyDescent="0.25">
      <c r="A34" s="16"/>
      <c r="B34" s="14"/>
      <c r="C34" s="16"/>
      <c r="D34" s="16"/>
      <c r="E34" s="14"/>
      <c r="F34" s="16"/>
      <c r="G34" s="16"/>
      <c r="H34" s="16"/>
      <c r="I34" s="16"/>
      <c r="J34" s="21"/>
      <c r="K34" s="21"/>
      <c r="L34" s="21"/>
      <c r="M34" s="21"/>
      <c r="N34" s="21"/>
    </row>
    <row r="35" spans="1:15" x14ac:dyDescent="0.25">
      <c r="J35" s="21"/>
      <c r="K35" s="21"/>
      <c r="L35" s="21"/>
      <c r="M35" s="21"/>
      <c r="N35" s="21"/>
      <c r="O35" s="24"/>
    </row>
    <row r="37" spans="1:15" x14ac:dyDescent="0.25">
      <c r="F37" s="27"/>
      <c r="G37" s="27"/>
      <c r="H37" s="27"/>
      <c r="I37" s="27"/>
      <c r="J37" s="8"/>
    </row>
    <row r="38" spans="1:15" x14ac:dyDescent="0.25">
      <c r="F38" s="27"/>
      <c r="G38" s="27"/>
      <c r="H38" s="27"/>
      <c r="I38" s="27"/>
      <c r="J38" s="8"/>
    </row>
    <row r="39" spans="1:15" x14ac:dyDescent="0.25">
      <c r="F39" s="27"/>
      <c r="G39" s="27"/>
      <c r="H39" s="27"/>
      <c r="I39" s="27"/>
      <c r="J39" s="8"/>
    </row>
    <row r="40" spans="1:15" x14ac:dyDescent="0.25">
      <c r="B40" s="16"/>
      <c r="C40" s="16"/>
      <c r="D40" s="16"/>
      <c r="E40" s="16"/>
      <c r="F40" s="21"/>
      <c r="G40" s="21"/>
      <c r="H40" s="21"/>
      <c r="I40" s="21"/>
      <c r="J40" s="21"/>
      <c r="K40" s="16"/>
      <c r="L40" s="16"/>
      <c r="M40" s="16"/>
    </row>
    <row r="41" spans="1:15" x14ac:dyDescent="0.25">
      <c r="B41" s="74"/>
      <c r="C41" s="16"/>
      <c r="D41" s="16"/>
      <c r="E41" s="16"/>
      <c r="F41" s="16"/>
      <c r="G41" s="21"/>
      <c r="H41" s="16"/>
      <c r="I41" s="16"/>
      <c r="J41" s="16"/>
      <c r="K41" s="16"/>
      <c r="L41" s="16"/>
      <c r="M41" s="16"/>
    </row>
    <row r="42" spans="1:15" x14ac:dyDescent="0.25">
      <c r="B42" s="16"/>
      <c r="C42" s="16"/>
      <c r="D42" s="16"/>
      <c r="E42" s="16"/>
      <c r="F42" s="16"/>
      <c r="G42" s="21"/>
      <c r="H42" s="16"/>
      <c r="I42" s="16"/>
      <c r="J42" s="16"/>
      <c r="K42" s="16"/>
      <c r="L42" s="16"/>
      <c r="M42" s="16"/>
    </row>
    <row r="43" spans="1:15" x14ac:dyDescent="0.25">
      <c r="B43" s="16"/>
      <c r="C43" s="16"/>
      <c r="D43" s="16"/>
      <c r="E43" s="16"/>
      <c r="F43" s="16"/>
      <c r="G43" s="21"/>
      <c r="H43" s="16"/>
      <c r="I43" s="74"/>
      <c r="J43" s="16"/>
      <c r="K43" s="16"/>
      <c r="L43" s="35"/>
      <c r="M43" s="21"/>
      <c r="N43" s="21"/>
    </row>
    <row r="44" spans="1:15" x14ac:dyDescent="0.25">
      <c r="B44" s="16"/>
      <c r="C44" s="16"/>
      <c r="D44" s="16"/>
      <c r="E44" s="16"/>
      <c r="F44" s="16"/>
      <c r="G44" s="21"/>
      <c r="H44" s="16"/>
      <c r="I44" s="34"/>
      <c r="J44" s="34"/>
      <c r="K44" s="21"/>
      <c r="L44" s="21"/>
      <c r="M44" s="21"/>
      <c r="N44" s="21"/>
    </row>
    <row r="45" spans="1:15" x14ac:dyDescent="0.25">
      <c r="B45" s="16"/>
      <c r="C45" s="16"/>
      <c r="D45" s="16"/>
      <c r="E45" s="16"/>
      <c r="F45" s="16"/>
      <c r="G45" s="21"/>
      <c r="H45" s="16"/>
      <c r="I45" s="16"/>
      <c r="J45" s="16"/>
      <c r="K45" s="16"/>
      <c r="L45" s="16"/>
      <c r="M45" s="16"/>
      <c r="N45" s="21"/>
    </row>
    <row r="46" spans="1:15" x14ac:dyDescent="0.25">
      <c r="B46" s="16"/>
      <c r="C46" s="16"/>
      <c r="D46" s="16"/>
      <c r="E46" s="16"/>
      <c r="F46" s="16"/>
      <c r="G46" s="21"/>
      <c r="H46" s="16"/>
      <c r="I46" s="16"/>
      <c r="J46" s="16"/>
      <c r="K46" s="16"/>
      <c r="L46" s="16"/>
      <c r="M46" s="16"/>
      <c r="N46" s="21"/>
    </row>
    <row r="47" spans="1:15" x14ac:dyDescent="0.25">
      <c r="B47" s="16"/>
      <c r="C47" s="16"/>
      <c r="D47" s="16"/>
      <c r="E47" s="16"/>
      <c r="F47" s="16"/>
      <c r="G47" s="21"/>
      <c r="H47" s="16"/>
      <c r="I47" s="16"/>
      <c r="J47" s="16"/>
      <c r="K47" s="16"/>
      <c r="L47" s="16"/>
      <c r="M47" s="16"/>
    </row>
    <row r="48" spans="1:15" x14ac:dyDescent="0.25">
      <c r="B48" s="16"/>
      <c r="C48" s="16"/>
      <c r="D48" s="16"/>
      <c r="E48" s="16"/>
      <c r="F48" s="16"/>
      <c r="G48" s="21"/>
      <c r="H48" s="16"/>
      <c r="I48" s="16"/>
      <c r="J48" s="16"/>
      <c r="K48" s="16"/>
      <c r="L48" s="16"/>
      <c r="M48" s="16"/>
    </row>
    <row r="49" spans="2:13" x14ac:dyDescent="0.25">
      <c r="B49" s="16"/>
      <c r="C49" s="16"/>
      <c r="D49" s="16"/>
      <c r="E49" s="16"/>
      <c r="F49" s="16"/>
      <c r="G49" s="21"/>
      <c r="H49" s="16"/>
      <c r="I49" s="16"/>
      <c r="J49" s="16"/>
      <c r="K49" s="16"/>
      <c r="L49" s="16"/>
      <c r="M49" s="16"/>
    </row>
    <row r="50" spans="2:13" x14ac:dyDescent="0.25">
      <c r="B50" s="16"/>
      <c r="C50" s="16"/>
      <c r="D50" s="16"/>
      <c r="E50" s="16"/>
      <c r="F50" s="16"/>
      <c r="G50" s="21"/>
      <c r="H50" s="16"/>
      <c r="I50" s="16"/>
      <c r="J50" s="16"/>
      <c r="K50" s="16"/>
      <c r="L50" s="16"/>
      <c r="M50" s="16"/>
    </row>
    <row r="51" spans="2:13" x14ac:dyDescent="0.25">
      <c r="B51" s="16"/>
      <c r="C51" s="16"/>
      <c r="D51" s="16"/>
      <c r="E51" s="16"/>
      <c r="F51" s="16"/>
      <c r="G51" s="16"/>
      <c r="H51" s="16"/>
      <c r="I51" s="16"/>
      <c r="J51" s="16"/>
      <c r="K51" s="16"/>
      <c r="L51" s="16"/>
      <c r="M51" s="16"/>
    </row>
    <row r="52" spans="2:13" x14ac:dyDescent="0.25">
      <c r="B52" s="16"/>
      <c r="C52" s="16"/>
      <c r="D52" s="16"/>
      <c r="E52" s="16"/>
      <c r="F52" s="16"/>
      <c r="G52" s="16"/>
      <c r="H52" s="16"/>
      <c r="I52" s="16"/>
      <c r="J52" s="16"/>
      <c r="K52" s="16"/>
      <c r="L52" s="16"/>
      <c r="M52" s="16"/>
    </row>
    <row r="53" spans="2:13" x14ac:dyDescent="0.25">
      <c r="B53" s="21"/>
      <c r="C53" s="21"/>
      <c r="D53" s="21"/>
      <c r="E53" s="21"/>
      <c r="F53" s="21"/>
      <c r="G53" s="16"/>
      <c r="H53" s="16"/>
      <c r="I53" s="16"/>
      <c r="J53" s="16"/>
      <c r="K53" s="16"/>
      <c r="L53" s="16"/>
      <c r="M53" s="16"/>
    </row>
    <row r="54" spans="2:13" x14ac:dyDescent="0.25">
      <c r="B54" s="21"/>
      <c r="C54" s="21"/>
      <c r="D54" s="21"/>
      <c r="E54" s="21"/>
      <c r="F54" s="21"/>
      <c r="G54" s="75"/>
      <c r="H54" s="75"/>
      <c r="I54" s="16"/>
      <c r="J54" s="16"/>
      <c r="K54" s="16"/>
      <c r="L54" s="16"/>
      <c r="M54" s="16"/>
    </row>
    <row r="55" spans="2:13" x14ac:dyDescent="0.25">
      <c r="B55" s="16"/>
      <c r="C55" s="16"/>
      <c r="D55" s="16"/>
      <c r="E55" s="16"/>
      <c r="F55" s="16"/>
      <c r="G55" s="65"/>
      <c r="H55" s="65"/>
      <c r="I55" s="16"/>
      <c r="J55" s="16"/>
      <c r="K55" s="16"/>
      <c r="L55" s="16"/>
      <c r="M55" s="16"/>
    </row>
    <row r="56" spans="2:13" x14ac:dyDescent="0.25">
      <c r="G56" s="8"/>
      <c r="H56" s="7"/>
    </row>
    <row r="57" spans="2:13" x14ac:dyDescent="0.25">
      <c r="G57" s="8"/>
      <c r="H57" s="8"/>
    </row>
    <row r="58" spans="2:13" x14ac:dyDescent="0.25">
      <c r="G58" s="8"/>
      <c r="H58" s="8"/>
    </row>
    <row r="59" spans="2:13" x14ac:dyDescent="0.25">
      <c r="G59" s="8"/>
      <c r="H59" s="8"/>
    </row>
  </sheetData>
  <mergeCells count="5">
    <mergeCell ref="J8:J29"/>
    <mergeCell ref="B21:C21"/>
    <mergeCell ref="B4:H4"/>
    <mergeCell ref="A4:A11"/>
    <mergeCell ref="A14:A25"/>
  </mergeCells>
  <pageMargins left="0.31496062992125984" right="0.31496062992125984" top="0.78740157480314965" bottom="0.31496062992125984" header="0.31496062992125984" footer="0.31496062992125984"/>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4</xdr:col>
                    <xdr:colOff>247650</xdr:colOff>
                    <xdr:row>9</xdr:row>
                    <xdr:rowOff>133350</xdr:rowOff>
                  </from>
                  <to>
                    <xdr:col>5</xdr:col>
                    <xdr:colOff>19050</xdr:colOff>
                    <xdr:row>11</xdr:row>
                    <xdr:rowOff>57150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7</xdr:col>
                    <xdr:colOff>276225</xdr:colOff>
                    <xdr:row>9</xdr:row>
                    <xdr:rowOff>133350</xdr:rowOff>
                  </from>
                  <to>
                    <xdr:col>8</xdr:col>
                    <xdr:colOff>47625</xdr:colOff>
                    <xdr:row>11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5"/>
    <pageSetUpPr fitToPage="1"/>
  </sheetPr>
  <dimension ref="A2:V52"/>
  <sheetViews>
    <sheetView zoomScale="90" zoomScaleNormal="90" workbookViewId="0">
      <selection activeCell="P22" sqref="P22:T2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63" t="s">
        <v>190</v>
      </c>
      <c r="C2" s="368"/>
      <c r="D2" s="367"/>
      <c r="E2" s="368"/>
      <c r="F2" s="368"/>
      <c r="G2" s="368"/>
      <c r="H2" s="368"/>
      <c r="I2" s="16"/>
      <c r="J2" s="16"/>
      <c r="K2" s="367"/>
      <c r="L2" s="16"/>
      <c r="M2" s="507">
        <f>Gesamtberechnung!H8</f>
        <v>2025</v>
      </c>
      <c r="N2" s="507"/>
      <c r="O2" s="363"/>
      <c r="P2" s="363"/>
      <c r="Q2" s="363"/>
      <c r="R2" s="363"/>
      <c r="S2" s="363"/>
      <c r="T2" s="369"/>
      <c r="U2" s="363"/>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P4" s="370" t="s">
        <v>25</v>
      </c>
      <c r="Q4" s="159"/>
      <c r="R4" s="159"/>
      <c r="S4" s="159"/>
      <c r="T4" s="159"/>
      <c r="U4" s="153"/>
    </row>
    <row r="5" spans="1:22" ht="21" x14ac:dyDescent="0.35">
      <c r="B5" s="163" t="s">
        <v>22</v>
      </c>
      <c r="C5" s="58"/>
      <c r="D5" s="58"/>
      <c r="E5" s="58"/>
      <c r="F5" s="58" t="s">
        <v>130</v>
      </c>
      <c r="G5" s="179" t="s">
        <v>128</v>
      </c>
      <c r="H5" s="67"/>
      <c r="I5" s="182" t="s">
        <v>131</v>
      </c>
      <c r="J5" s="58"/>
      <c r="K5" s="58"/>
      <c r="L5" s="58"/>
      <c r="M5" s="58" t="s">
        <v>130</v>
      </c>
      <c r="N5" s="96" t="s">
        <v>129</v>
      </c>
      <c r="P5" s="182" t="s">
        <v>26</v>
      </c>
      <c r="Q5" s="103"/>
      <c r="R5" s="103"/>
      <c r="S5" s="103"/>
      <c r="T5" s="58" t="s">
        <v>130</v>
      </c>
      <c r="U5" s="96" t="s">
        <v>129</v>
      </c>
    </row>
    <row r="6" spans="1:22" x14ac:dyDescent="0.25">
      <c r="B6" s="29" t="s">
        <v>101</v>
      </c>
      <c r="C6" s="30"/>
      <c r="D6" s="122"/>
      <c r="E6" s="125"/>
      <c r="F6" s="473">
        <f>SUM(F7+F8)</f>
        <v>0</v>
      </c>
      <c r="G6" s="137">
        <f>SUM(G7+G8)</f>
        <v>0</v>
      </c>
      <c r="H6" s="175"/>
      <c r="I6" s="183" t="s">
        <v>101</v>
      </c>
      <c r="J6" s="122"/>
      <c r="K6" s="117"/>
      <c r="L6" s="117"/>
      <c r="M6" s="472">
        <f>SUM(M7+M8)</f>
        <v>0</v>
      </c>
      <c r="N6" s="129">
        <f>SUM(N7+N8)</f>
        <v>0</v>
      </c>
      <c r="P6" s="190" t="s">
        <v>27</v>
      </c>
      <c r="Q6" s="190"/>
      <c r="R6" s="190"/>
      <c r="S6" s="49"/>
      <c r="T6" s="374">
        <f>SUM(T7:T8)</f>
        <v>0</v>
      </c>
      <c r="U6" s="256">
        <f>U7+U8</f>
        <v>0</v>
      </c>
      <c r="V6" s="62"/>
    </row>
    <row r="7" spans="1:22" x14ac:dyDescent="0.25">
      <c r="B7" s="124" t="s">
        <v>143</v>
      </c>
      <c r="C7" s="123"/>
      <c r="D7" s="122"/>
      <c r="E7" s="125"/>
      <c r="F7" s="382">
        <f>SUM(F10:F15)</f>
        <v>0</v>
      </c>
      <c r="G7" s="137">
        <f>SUM(G10:G15)</f>
        <v>0</v>
      </c>
      <c r="H7" s="175"/>
      <c r="I7" s="184" t="s">
        <v>126</v>
      </c>
      <c r="J7" s="117"/>
      <c r="K7" s="117"/>
      <c r="L7" s="113"/>
      <c r="M7" s="381">
        <f>SUM(M10:M37)</f>
        <v>0</v>
      </c>
      <c r="N7" s="268">
        <f>SUM(N10:N37)</f>
        <v>0</v>
      </c>
      <c r="P7" s="246" t="s">
        <v>28</v>
      </c>
      <c r="Q7" s="189"/>
      <c r="R7" s="189"/>
      <c r="S7" s="50"/>
      <c r="T7" s="379">
        <f>SUM(T10:T15)</f>
        <v>0</v>
      </c>
      <c r="U7" s="256">
        <f>SUM(U10:U15)</f>
        <v>0</v>
      </c>
      <c r="V7" s="62"/>
    </row>
    <row r="8" spans="1:22" ht="15.75" thickBot="1" x14ac:dyDescent="0.3">
      <c r="B8" s="165" t="s">
        <v>102</v>
      </c>
      <c r="C8" s="138"/>
      <c r="D8" s="139"/>
      <c r="E8" s="140"/>
      <c r="F8" s="383">
        <f>SUM(F17:F48)</f>
        <v>0</v>
      </c>
      <c r="G8" s="141">
        <f>SUM(G17:G48)</f>
        <v>0</v>
      </c>
      <c r="H8" s="175"/>
      <c r="I8" s="185" t="s">
        <v>139</v>
      </c>
      <c r="J8" s="142"/>
      <c r="K8" s="143"/>
      <c r="L8" s="143"/>
      <c r="M8" s="141">
        <f>SUM(M39:M48)</f>
        <v>0</v>
      </c>
      <c r="N8" s="269">
        <f>SUM(N39:N48)</f>
        <v>0</v>
      </c>
      <c r="P8" s="250" t="s">
        <v>29</v>
      </c>
      <c r="Q8" s="247"/>
      <c r="R8" s="247"/>
      <c r="S8" s="154"/>
      <c r="T8" s="380">
        <f>F7</f>
        <v>0</v>
      </c>
      <c r="U8" s="257">
        <f>U16</f>
        <v>0</v>
      </c>
      <c r="V8" s="62"/>
    </row>
    <row r="9" spans="1:22" ht="15.75" thickBot="1" x14ac:dyDescent="0.3">
      <c r="A9" s="241"/>
      <c r="B9" s="239" t="s">
        <v>103</v>
      </c>
      <c r="C9" s="242" t="s">
        <v>209</v>
      </c>
      <c r="D9" s="240" t="s">
        <v>124</v>
      </c>
      <c r="E9" s="239" t="s">
        <v>125</v>
      </c>
      <c r="F9" s="243" t="s">
        <v>130</v>
      </c>
      <c r="G9" s="244" t="s">
        <v>128</v>
      </c>
      <c r="H9" s="176"/>
      <c r="I9" s="239" t="s">
        <v>127</v>
      </c>
      <c r="J9" s="240" t="s">
        <v>209</v>
      </c>
      <c r="K9" s="239" t="s">
        <v>124</v>
      </c>
      <c r="L9" s="237" t="s">
        <v>125</v>
      </c>
      <c r="M9" s="238" t="s">
        <v>130</v>
      </c>
      <c r="N9" s="238" t="s">
        <v>129</v>
      </c>
      <c r="P9" s="254" t="s">
        <v>30</v>
      </c>
      <c r="Q9" s="155"/>
      <c r="R9" s="155"/>
      <c r="S9" s="155"/>
      <c r="T9" s="253" t="s">
        <v>130</v>
      </c>
      <c r="U9" s="255" t="s">
        <v>129</v>
      </c>
      <c r="V9" s="62"/>
    </row>
    <row r="10" spans="1:22" x14ac:dyDescent="0.25">
      <c r="B10" s="162"/>
      <c r="C10" s="302"/>
      <c r="D10" s="305"/>
      <c r="E10" s="162"/>
      <c r="F10" s="171">
        <f>C10*D10</f>
        <v>0</v>
      </c>
      <c r="G10" s="180"/>
      <c r="H10" s="173"/>
      <c r="I10" s="218"/>
      <c r="J10" s="219"/>
      <c r="K10" s="218"/>
      <c r="L10" s="220"/>
      <c r="M10" s="212">
        <f>J10*K10</f>
        <v>0</v>
      </c>
      <c r="N10" s="209"/>
      <c r="P10" s="492"/>
      <c r="Q10" s="252"/>
      <c r="R10" s="252"/>
      <c r="S10" s="252"/>
      <c r="T10" s="201"/>
      <c r="U10" s="263"/>
      <c r="V10" s="62"/>
    </row>
    <row r="11" spans="1:22" x14ac:dyDescent="0.25">
      <c r="B11" s="132"/>
      <c r="C11" s="303"/>
      <c r="D11" s="306"/>
      <c r="E11" s="132"/>
      <c r="F11" s="172">
        <f t="shared" ref="F11:F15" si="0">C11*D11</f>
        <v>0</v>
      </c>
      <c r="G11" s="135"/>
      <c r="H11" s="173"/>
      <c r="I11" s="217"/>
      <c r="J11" s="221"/>
      <c r="K11" s="217"/>
      <c r="L11" s="199"/>
      <c r="M11" s="197">
        <f t="shared" ref="M11:M37" si="1">J11*K11</f>
        <v>0</v>
      </c>
      <c r="N11" s="210"/>
      <c r="P11" s="493"/>
      <c r="Q11" s="191"/>
      <c r="R11" s="191"/>
      <c r="S11" s="191"/>
      <c r="T11" s="194"/>
      <c r="U11" s="264"/>
      <c r="V11" s="62"/>
    </row>
    <row r="12" spans="1:22" x14ac:dyDescent="0.25">
      <c r="B12" s="132"/>
      <c r="C12" s="303"/>
      <c r="D12" s="306"/>
      <c r="E12" s="132"/>
      <c r="F12" s="172">
        <f t="shared" si="0"/>
        <v>0</v>
      </c>
      <c r="G12" s="135"/>
      <c r="H12" s="173"/>
      <c r="I12" s="217"/>
      <c r="J12" s="221"/>
      <c r="K12" s="217"/>
      <c r="L12" s="199"/>
      <c r="M12" s="197">
        <f t="shared" si="1"/>
        <v>0</v>
      </c>
      <c r="N12" s="210"/>
      <c r="P12" s="493"/>
      <c r="Q12" s="191"/>
      <c r="R12" s="191"/>
      <c r="S12" s="191"/>
      <c r="T12" s="194"/>
      <c r="U12" s="264"/>
      <c r="V12" s="16"/>
    </row>
    <row r="13" spans="1:22" x14ac:dyDescent="0.25">
      <c r="B13" s="132"/>
      <c r="C13" s="303"/>
      <c r="D13" s="306"/>
      <c r="E13" s="132"/>
      <c r="F13" s="172">
        <f t="shared" si="0"/>
        <v>0</v>
      </c>
      <c r="G13" s="135"/>
      <c r="H13" s="173"/>
      <c r="I13" s="217"/>
      <c r="J13" s="221"/>
      <c r="K13" s="217"/>
      <c r="L13" s="199"/>
      <c r="M13" s="197">
        <f t="shared" si="1"/>
        <v>0</v>
      </c>
      <c r="N13" s="210"/>
      <c r="P13" s="493"/>
      <c r="Q13" s="191"/>
      <c r="R13" s="191"/>
      <c r="S13" s="191"/>
      <c r="T13" s="194"/>
      <c r="U13" s="264"/>
      <c r="V13" s="16"/>
    </row>
    <row r="14" spans="1:22" x14ac:dyDescent="0.25">
      <c r="B14" s="132"/>
      <c r="C14" s="303"/>
      <c r="D14" s="306"/>
      <c r="E14" s="132"/>
      <c r="F14" s="172">
        <f t="shared" si="0"/>
        <v>0</v>
      </c>
      <c r="G14" s="135"/>
      <c r="H14" s="173"/>
      <c r="I14" s="217"/>
      <c r="J14" s="221"/>
      <c r="K14" s="217"/>
      <c r="L14" s="199"/>
      <c r="M14" s="197">
        <f t="shared" si="1"/>
        <v>0</v>
      </c>
      <c r="N14" s="210"/>
      <c r="P14" s="494"/>
      <c r="Q14" s="192"/>
      <c r="R14" s="192"/>
      <c r="S14" s="192"/>
      <c r="T14" s="195"/>
      <c r="U14" s="264"/>
      <c r="V14" s="16"/>
    </row>
    <row r="15" spans="1:22" ht="15.75" thickBot="1" x14ac:dyDescent="0.3">
      <c r="B15" s="151"/>
      <c r="C15" s="304"/>
      <c r="D15" s="307"/>
      <c r="E15" s="151"/>
      <c r="F15" s="172">
        <f t="shared" si="0"/>
        <v>0</v>
      </c>
      <c r="G15" s="181"/>
      <c r="H15" s="173"/>
      <c r="I15" s="217"/>
      <c r="J15" s="221"/>
      <c r="K15" s="217"/>
      <c r="L15" s="199"/>
      <c r="M15" s="197">
        <f t="shared" si="1"/>
        <v>0</v>
      </c>
      <c r="N15" s="210"/>
      <c r="P15" s="495"/>
      <c r="Q15" s="193"/>
      <c r="R15" s="193"/>
      <c r="S15" s="193"/>
      <c r="T15" s="196"/>
      <c r="U15" s="265"/>
      <c r="V15" s="62"/>
    </row>
    <row r="16" spans="1:22" ht="15.75" thickBot="1" x14ac:dyDescent="0.3">
      <c r="B16" s="166" t="s">
        <v>22</v>
      </c>
      <c r="C16" s="145" t="s">
        <v>209</v>
      </c>
      <c r="D16" s="146" t="s">
        <v>124</v>
      </c>
      <c r="E16" s="147" t="s">
        <v>125</v>
      </c>
      <c r="F16" s="174" t="s">
        <v>130</v>
      </c>
      <c r="G16" s="148" t="s">
        <v>129</v>
      </c>
      <c r="H16" s="64"/>
      <c r="I16" s="217"/>
      <c r="J16" s="221"/>
      <c r="K16" s="217"/>
      <c r="L16" s="199"/>
      <c r="M16" s="197">
        <f t="shared" si="1"/>
        <v>0</v>
      </c>
      <c r="N16" s="210"/>
      <c r="P16" s="187" t="s">
        <v>132</v>
      </c>
      <c r="Q16" s="187"/>
      <c r="R16" s="187"/>
      <c r="S16" s="187"/>
      <c r="T16" s="188">
        <f>F7</f>
        <v>0</v>
      </c>
      <c r="U16" s="264">
        <f>SUM(G10:G15)</f>
        <v>0</v>
      </c>
      <c r="V16" s="62"/>
    </row>
    <row r="17" spans="2:22" ht="21" x14ac:dyDescent="0.35">
      <c r="B17" s="215"/>
      <c r="C17" s="308"/>
      <c r="D17" s="312"/>
      <c r="E17" s="215"/>
      <c r="F17" s="229">
        <f>C17*D17</f>
        <v>0</v>
      </c>
      <c r="G17" s="227"/>
      <c r="H17" s="173"/>
      <c r="I17" s="217"/>
      <c r="J17" s="221"/>
      <c r="K17" s="217"/>
      <c r="L17" s="199"/>
      <c r="M17" s="197">
        <f t="shared" si="1"/>
        <v>0</v>
      </c>
      <c r="N17" s="210"/>
      <c r="P17" s="182" t="s">
        <v>5</v>
      </c>
      <c r="Q17" s="58"/>
      <c r="R17" s="58"/>
      <c r="S17" s="58"/>
      <c r="T17" s="58"/>
      <c r="U17" s="96"/>
      <c r="V17" s="62"/>
    </row>
    <row r="18" spans="2:22" ht="15.75" thickBot="1" x14ac:dyDescent="0.3">
      <c r="B18" s="217"/>
      <c r="C18" s="309"/>
      <c r="D18" s="313"/>
      <c r="E18" s="217"/>
      <c r="F18" s="229">
        <f t="shared" ref="F18:F48" si="2">C18*D18</f>
        <v>0</v>
      </c>
      <c r="G18" s="228"/>
      <c r="H18" s="173"/>
      <c r="I18" s="217"/>
      <c r="J18" s="221"/>
      <c r="K18" s="217"/>
      <c r="L18" s="199"/>
      <c r="M18" s="197">
        <f t="shared" si="1"/>
        <v>0</v>
      </c>
      <c r="N18" s="210"/>
      <c r="P18" s="12" t="s">
        <v>7</v>
      </c>
      <c r="Q18" s="13"/>
      <c r="R18" s="13"/>
      <c r="S18" s="13"/>
      <c r="T18" s="471">
        <f>SUM(T20:T30)</f>
        <v>0</v>
      </c>
      <c r="U18" s="258">
        <f>SUM(U20:U30)</f>
        <v>0</v>
      </c>
      <c r="V18" s="62"/>
    </row>
    <row r="19" spans="2:22" ht="15.75" thickBot="1" x14ac:dyDescent="0.3">
      <c r="B19" s="217"/>
      <c r="C19" s="309"/>
      <c r="D19" s="313"/>
      <c r="E19" s="217"/>
      <c r="F19" s="229">
        <f t="shared" si="2"/>
        <v>0</v>
      </c>
      <c r="G19" s="228"/>
      <c r="H19" s="173"/>
      <c r="I19" s="217"/>
      <c r="J19" s="221"/>
      <c r="K19" s="217"/>
      <c r="L19" s="199"/>
      <c r="M19" s="197">
        <f t="shared" si="1"/>
        <v>0</v>
      </c>
      <c r="N19" s="210"/>
      <c r="P19" s="164" t="s">
        <v>8</v>
      </c>
      <c r="Q19" s="156"/>
      <c r="R19" s="156"/>
      <c r="S19" s="156"/>
      <c r="T19" s="249" t="s">
        <v>130</v>
      </c>
      <c r="U19" s="255" t="s">
        <v>129</v>
      </c>
      <c r="V19" s="62"/>
    </row>
    <row r="20" spans="2:22" x14ac:dyDescent="0.25">
      <c r="B20" s="217"/>
      <c r="C20" s="309"/>
      <c r="D20" s="313"/>
      <c r="E20" s="217"/>
      <c r="F20" s="229">
        <f t="shared" si="2"/>
        <v>0</v>
      </c>
      <c r="G20" s="228"/>
      <c r="H20" s="173"/>
      <c r="I20" s="217"/>
      <c r="J20" s="221"/>
      <c r="K20" s="217"/>
      <c r="L20" s="199"/>
      <c r="M20" s="197">
        <f t="shared" si="1"/>
        <v>0</v>
      </c>
      <c r="N20" s="210"/>
      <c r="P20" s="492"/>
      <c r="Q20" s="252"/>
      <c r="R20" s="200"/>
      <c r="S20" s="200"/>
      <c r="T20" s="201"/>
      <c r="U20" s="263"/>
      <c r="V20" s="16"/>
    </row>
    <row r="21" spans="2:22" x14ac:dyDescent="0.25">
      <c r="B21" s="217"/>
      <c r="C21" s="309"/>
      <c r="D21" s="313"/>
      <c r="E21" s="217"/>
      <c r="F21" s="229">
        <f t="shared" si="2"/>
        <v>0</v>
      </c>
      <c r="G21" s="228"/>
      <c r="H21" s="173"/>
      <c r="I21" s="217"/>
      <c r="J21" s="221"/>
      <c r="K21" s="217"/>
      <c r="L21" s="199"/>
      <c r="M21" s="197">
        <f t="shared" si="1"/>
        <v>0</v>
      </c>
      <c r="N21" s="210"/>
      <c r="P21" s="493"/>
      <c r="Q21" s="191"/>
      <c r="R21" s="202"/>
      <c r="S21" s="202"/>
      <c r="T21" s="194"/>
      <c r="U21" s="264"/>
    </row>
    <row r="22" spans="2:22" ht="15" customHeight="1" x14ac:dyDescent="0.25">
      <c r="B22" s="217"/>
      <c r="C22" s="309"/>
      <c r="D22" s="313"/>
      <c r="E22" s="217"/>
      <c r="F22" s="229">
        <f t="shared" si="2"/>
        <v>0</v>
      </c>
      <c r="G22" s="228"/>
      <c r="H22" s="173"/>
      <c r="I22" s="217"/>
      <c r="J22" s="221"/>
      <c r="K22" s="217"/>
      <c r="L22" s="199"/>
      <c r="M22" s="197">
        <f t="shared" si="1"/>
        <v>0</v>
      </c>
      <c r="N22" s="210"/>
      <c r="P22" s="493"/>
      <c r="Q22" s="191"/>
      <c r="R22" s="202"/>
      <c r="S22" s="202"/>
      <c r="T22" s="501"/>
      <c r="U22" s="264"/>
    </row>
    <row r="23" spans="2:22" x14ac:dyDescent="0.25">
      <c r="B23" s="217"/>
      <c r="C23" s="309"/>
      <c r="D23" s="313"/>
      <c r="E23" s="217"/>
      <c r="F23" s="229">
        <f t="shared" si="2"/>
        <v>0</v>
      </c>
      <c r="G23" s="228"/>
      <c r="H23" s="173"/>
      <c r="I23" s="217"/>
      <c r="J23" s="221"/>
      <c r="K23" s="217"/>
      <c r="L23" s="199"/>
      <c r="M23" s="197">
        <f t="shared" si="1"/>
        <v>0</v>
      </c>
      <c r="N23" s="210"/>
      <c r="P23" s="495"/>
      <c r="Q23" s="193"/>
      <c r="R23" s="203"/>
      <c r="S23" s="203"/>
      <c r="T23" s="196"/>
      <c r="U23" s="264"/>
    </row>
    <row r="24" spans="2:22" x14ac:dyDescent="0.25">
      <c r="B24" s="217"/>
      <c r="C24" s="309"/>
      <c r="D24" s="313"/>
      <c r="E24" s="217"/>
      <c r="F24" s="229">
        <f t="shared" si="2"/>
        <v>0</v>
      </c>
      <c r="G24" s="228"/>
      <c r="H24" s="173"/>
      <c r="I24" s="217"/>
      <c r="J24" s="221"/>
      <c r="K24" s="217"/>
      <c r="L24" s="199"/>
      <c r="M24" s="197">
        <f t="shared" si="1"/>
        <v>0</v>
      </c>
      <c r="N24" s="210"/>
      <c r="P24" s="495"/>
      <c r="Q24" s="193"/>
      <c r="R24" s="203"/>
      <c r="S24" s="203"/>
      <c r="T24" s="204"/>
      <c r="U24" s="264"/>
    </row>
    <row r="25" spans="2:22" x14ac:dyDescent="0.25">
      <c r="B25" s="217"/>
      <c r="C25" s="309"/>
      <c r="D25" s="313"/>
      <c r="E25" s="217"/>
      <c r="F25" s="229">
        <f t="shared" si="2"/>
        <v>0</v>
      </c>
      <c r="G25" s="228"/>
      <c r="H25" s="173"/>
      <c r="I25" s="217"/>
      <c r="J25" s="221"/>
      <c r="K25" s="217"/>
      <c r="L25" s="199"/>
      <c r="M25" s="197">
        <f t="shared" si="1"/>
        <v>0</v>
      </c>
      <c r="N25" s="210"/>
      <c r="P25" s="495"/>
      <c r="Q25" s="193"/>
      <c r="R25" s="203"/>
      <c r="S25" s="203"/>
      <c r="T25" s="204"/>
      <c r="U25" s="264"/>
    </row>
    <row r="26" spans="2:22" x14ac:dyDescent="0.25">
      <c r="B26" s="217"/>
      <c r="C26" s="309"/>
      <c r="D26" s="313"/>
      <c r="E26" s="217"/>
      <c r="F26" s="229">
        <f t="shared" si="2"/>
        <v>0</v>
      </c>
      <c r="G26" s="228"/>
      <c r="H26" s="173"/>
      <c r="I26" s="217"/>
      <c r="J26" s="221"/>
      <c r="K26" s="217"/>
      <c r="L26" s="199"/>
      <c r="M26" s="197">
        <f t="shared" si="1"/>
        <v>0</v>
      </c>
      <c r="N26" s="210"/>
      <c r="P26" s="495"/>
      <c r="Q26" s="193"/>
      <c r="R26" s="203"/>
      <c r="S26" s="203"/>
      <c r="T26" s="204"/>
      <c r="U26" s="264"/>
    </row>
    <row r="27" spans="2:22" x14ac:dyDescent="0.25">
      <c r="B27" s="217"/>
      <c r="C27" s="309"/>
      <c r="D27" s="313"/>
      <c r="E27" s="217"/>
      <c r="F27" s="229">
        <f t="shared" si="2"/>
        <v>0</v>
      </c>
      <c r="G27" s="228"/>
      <c r="H27" s="173"/>
      <c r="I27" s="217"/>
      <c r="J27" s="221"/>
      <c r="K27" s="217"/>
      <c r="L27" s="199"/>
      <c r="M27" s="197">
        <f t="shared" si="1"/>
        <v>0</v>
      </c>
      <c r="N27" s="210"/>
      <c r="P27" s="495"/>
      <c r="Q27" s="193"/>
      <c r="R27" s="203"/>
      <c r="S27" s="203"/>
      <c r="T27" s="204"/>
      <c r="U27" s="264"/>
    </row>
    <row r="28" spans="2:22" x14ac:dyDescent="0.25">
      <c r="B28" s="217"/>
      <c r="C28" s="309"/>
      <c r="D28" s="313"/>
      <c r="E28" s="217"/>
      <c r="F28" s="229">
        <f t="shared" si="2"/>
        <v>0</v>
      </c>
      <c r="G28" s="228"/>
      <c r="H28" s="173"/>
      <c r="I28" s="217"/>
      <c r="J28" s="221"/>
      <c r="K28" s="217"/>
      <c r="L28" s="199"/>
      <c r="M28" s="197">
        <f t="shared" si="1"/>
        <v>0</v>
      </c>
      <c r="N28" s="210"/>
      <c r="P28" s="495"/>
      <c r="Q28" s="193"/>
      <c r="R28" s="203"/>
      <c r="S28" s="203"/>
      <c r="T28" s="204"/>
      <c r="U28" s="264"/>
    </row>
    <row r="29" spans="2:22" x14ac:dyDescent="0.25">
      <c r="B29" s="217"/>
      <c r="C29" s="309"/>
      <c r="D29" s="313"/>
      <c r="E29" s="217"/>
      <c r="F29" s="229">
        <f t="shared" si="2"/>
        <v>0</v>
      </c>
      <c r="G29" s="228"/>
      <c r="H29" s="173"/>
      <c r="I29" s="217"/>
      <c r="J29" s="221"/>
      <c r="K29" s="217"/>
      <c r="L29" s="199"/>
      <c r="M29" s="197">
        <f t="shared" si="1"/>
        <v>0</v>
      </c>
      <c r="N29" s="210"/>
      <c r="P29" s="495"/>
      <c r="Q29" s="193"/>
      <c r="R29" s="203"/>
      <c r="S29" s="203"/>
      <c r="T29" s="204"/>
      <c r="U29" s="264"/>
    </row>
    <row r="30" spans="2:22" x14ac:dyDescent="0.25">
      <c r="B30" s="217"/>
      <c r="C30" s="309"/>
      <c r="D30" s="313"/>
      <c r="E30" s="217"/>
      <c r="F30" s="229">
        <f t="shared" si="2"/>
        <v>0</v>
      </c>
      <c r="G30" s="228"/>
      <c r="H30" s="173"/>
      <c r="I30" s="217"/>
      <c r="J30" s="221"/>
      <c r="K30" s="217"/>
      <c r="L30" s="199"/>
      <c r="M30" s="197">
        <f t="shared" si="1"/>
        <v>0</v>
      </c>
      <c r="N30" s="210"/>
      <c r="P30" s="495"/>
      <c r="Q30" s="193"/>
      <c r="R30" s="203"/>
      <c r="S30" s="203"/>
      <c r="T30" s="204"/>
      <c r="U30" s="264"/>
    </row>
    <row r="31" spans="2:22" ht="21.75" thickBot="1" x14ac:dyDescent="0.4">
      <c r="B31" s="217"/>
      <c r="C31" s="309"/>
      <c r="D31" s="313"/>
      <c r="E31" s="217"/>
      <c r="F31" s="229">
        <f t="shared" si="2"/>
        <v>0</v>
      </c>
      <c r="G31" s="228"/>
      <c r="H31" s="173"/>
      <c r="I31" s="217"/>
      <c r="J31" s="221"/>
      <c r="K31" s="217"/>
      <c r="L31" s="199"/>
      <c r="M31" s="197">
        <f t="shared" si="1"/>
        <v>0</v>
      </c>
      <c r="N31" s="210"/>
      <c r="P31" s="182" t="s">
        <v>6</v>
      </c>
      <c r="Q31" s="58"/>
      <c r="R31" s="58"/>
      <c r="S31" s="58"/>
      <c r="T31" s="58"/>
      <c r="U31" s="251"/>
    </row>
    <row r="32" spans="2:22" ht="15.75" thickBot="1" x14ac:dyDescent="0.3">
      <c r="B32" s="217"/>
      <c r="C32" s="309"/>
      <c r="D32" s="313"/>
      <c r="E32" s="217"/>
      <c r="F32" s="229">
        <f t="shared" si="2"/>
        <v>0</v>
      </c>
      <c r="G32" s="228"/>
      <c r="H32" s="173"/>
      <c r="I32" s="217"/>
      <c r="J32" s="221"/>
      <c r="K32" s="217"/>
      <c r="L32" s="199"/>
      <c r="M32" s="197">
        <f t="shared" si="1"/>
        <v>0</v>
      </c>
      <c r="N32" s="210"/>
      <c r="P32" s="12" t="s">
        <v>7</v>
      </c>
      <c r="Q32" s="13"/>
      <c r="R32" s="13"/>
      <c r="S32" s="13"/>
      <c r="T32" s="471">
        <f>SUM(T34:T37)</f>
        <v>0</v>
      </c>
      <c r="U32" s="260">
        <f>SUM(U34:U37)</f>
        <v>0</v>
      </c>
    </row>
    <row r="33" spans="2:22" ht="15.75" thickBot="1" x14ac:dyDescent="0.3">
      <c r="B33" s="217"/>
      <c r="C33" s="309"/>
      <c r="D33" s="313"/>
      <c r="E33" s="217"/>
      <c r="F33" s="229">
        <f t="shared" si="2"/>
        <v>0</v>
      </c>
      <c r="G33" s="228"/>
      <c r="H33" s="173"/>
      <c r="I33" s="217"/>
      <c r="J33" s="221"/>
      <c r="K33" s="217"/>
      <c r="L33" s="199"/>
      <c r="M33" s="197">
        <f t="shared" si="1"/>
        <v>0</v>
      </c>
      <c r="N33" s="210"/>
      <c r="P33" s="164" t="s">
        <v>8</v>
      </c>
      <c r="Q33" s="156"/>
      <c r="R33" s="156"/>
      <c r="S33" s="156"/>
      <c r="T33" s="245" t="s">
        <v>130</v>
      </c>
      <c r="U33" s="259" t="s">
        <v>129</v>
      </c>
    </row>
    <row r="34" spans="2:22" x14ac:dyDescent="0.25">
      <c r="B34" s="217"/>
      <c r="C34" s="309"/>
      <c r="D34" s="313"/>
      <c r="E34" s="217"/>
      <c r="F34" s="229">
        <f t="shared" si="2"/>
        <v>0</v>
      </c>
      <c r="G34" s="228"/>
      <c r="H34" s="173"/>
      <c r="I34" s="217"/>
      <c r="J34" s="221"/>
      <c r="K34" s="217"/>
      <c r="L34" s="199"/>
      <c r="M34" s="197">
        <f t="shared" si="1"/>
        <v>0</v>
      </c>
      <c r="N34" s="210"/>
      <c r="P34" s="496"/>
      <c r="Q34" s="207"/>
      <c r="R34" s="207"/>
      <c r="S34" s="207"/>
      <c r="T34" s="208"/>
      <c r="U34" s="225"/>
    </row>
    <row r="35" spans="2:22" x14ac:dyDescent="0.25">
      <c r="B35" s="217"/>
      <c r="C35" s="309"/>
      <c r="D35" s="313"/>
      <c r="E35" s="217"/>
      <c r="F35" s="229">
        <f t="shared" si="2"/>
        <v>0</v>
      </c>
      <c r="G35" s="228"/>
      <c r="H35" s="173"/>
      <c r="I35" s="217"/>
      <c r="J35" s="221"/>
      <c r="K35" s="217"/>
      <c r="L35" s="199"/>
      <c r="M35" s="197">
        <f t="shared" si="1"/>
        <v>0</v>
      </c>
      <c r="N35" s="210"/>
      <c r="P35" s="495"/>
      <c r="Q35" s="193"/>
      <c r="R35" s="193"/>
      <c r="S35" s="193"/>
      <c r="T35" s="204"/>
      <c r="U35" s="226"/>
    </row>
    <row r="36" spans="2:22" x14ac:dyDescent="0.25">
      <c r="B36" s="217"/>
      <c r="C36" s="309"/>
      <c r="D36" s="313"/>
      <c r="E36" s="217"/>
      <c r="F36" s="229">
        <f t="shared" si="2"/>
        <v>0</v>
      </c>
      <c r="G36" s="228"/>
      <c r="H36" s="173"/>
      <c r="I36" s="217"/>
      <c r="J36" s="221"/>
      <c r="K36" s="217"/>
      <c r="L36" s="199"/>
      <c r="M36" s="197">
        <f t="shared" si="1"/>
        <v>0</v>
      </c>
      <c r="N36" s="210"/>
      <c r="P36" s="495"/>
      <c r="Q36" s="193"/>
      <c r="R36" s="193"/>
      <c r="S36" s="193"/>
      <c r="T36" s="204"/>
      <c r="U36" s="226"/>
    </row>
    <row r="37" spans="2:22" ht="15.75" thickBot="1" x14ac:dyDescent="0.3">
      <c r="B37" s="217"/>
      <c r="C37" s="309"/>
      <c r="D37" s="313"/>
      <c r="E37" s="217"/>
      <c r="F37" s="229">
        <f t="shared" si="2"/>
        <v>0</v>
      </c>
      <c r="G37" s="228"/>
      <c r="H37" s="173"/>
      <c r="I37" s="316" t="s">
        <v>156</v>
      </c>
      <c r="J37" s="223"/>
      <c r="K37" s="222"/>
      <c r="L37" s="224"/>
      <c r="M37" s="213">
        <f t="shared" si="1"/>
        <v>0</v>
      </c>
      <c r="N37" s="211"/>
      <c r="P37" s="496"/>
      <c r="Q37" s="207"/>
      <c r="R37" s="207"/>
      <c r="S37" s="207"/>
      <c r="T37" s="208"/>
      <c r="U37" s="226"/>
    </row>
    <row r="38" spans="2:22" ht="21.75" thickBot="1" x14ac:dyDescent="0.4">
      <c r="B38" s="217"/>
      <c r="C38" s="310"/>
      <c r="D38" s="314"/>
      <c r="E38" s="217"/>
      <c r="F38" s="229">
        <f t="shared" si="2"/>
        <v>0</v>
      </c>
      <c r="G38" s="228"/>
      <c r="H38" s="173"/>
      <c r="I38" s="186" t="s">
        <v>122</v>
      </c>
      <c r="J38" s="167" t="s">
        <v>209</v>
      </c>
      <c r="K38" s="168" t="s">
        <v>124</v>
      </c>
      <c r="L38" s="169" t="s">
        <v>125</v>
      </c>
      <c r="M38" s="152" t="s">
        <v>130</v>
      </c>
      <c r="N38" s="152" t="s">
        <v>129</v>
      </c>
      <c r="O38" s="8"/>
      <c r="P38" s="182" t="s">
        <v>138</v>
      </c>
      <c r="Q38" s="58"/>
      <c r="R38" s="58"/>
      <c r="S38" s="58"/>
      <c r="T38" s="58"/>
      <c r="U38" s="251"/>
    </row>
    <row r="39" spans="2:22" ht="15.75" thickBot="1" x14ac:dyDescent="0.3">
      <c r="B39" s="217"/>
      <c r="C39" s="310"/>
      <c r="D39" s="314"/>
      <c r="E39" s="217"/>
      <c r="F39" s="229">
        <f t="shared" si="2"/>
        <v>0</v>
      </c>
      <c r="G39" s="228"/>
      <c r="H39" s="173"/>
      <c r="I39" s="205"/>
      <c r="J39" s="214"/>
      <c r="K39" s="215"/>
      <c r="L39" s="206"/>
      <c r="M39" s="213">
        <f>J39*K39</f>
        <v>0</v>
      </c>
      <c r="N39" s="225"/>
      <c r="O39" s="8"/>
      <c r="P39" s="12" t="s">
        <v>7</v>
      </c>
      <c r="Q39" s="13"/>
      <c r="R39" s="13"/>
      <c r="S39" s="13"/>
      <c r="T39" s="375">
        <f>SUM(T41:T48)</f>
        <v>0</v>
      </c>
      <c r="U39" s="262">
        <f>SUM(U41:U48)</f>
        <v>0</v>
      </c>
      <c r="V39" s="62"/>
    </row>
    <row r="40" spans="2:22" ht="15.75" thickBot="1" x14ac:dyDescent="0.3">
      <c r="B40" s="217"/>
      <c r="C40" s="310"/>
      <c r="D40" s="314"/>
      <c r="E40" s="217"/>
      <c r="F40" s="229">
        <f t="shared" si="2"/>
        <v>0</v>
      </c>
      <c r="G40" s="228"/>
      <c r="H40" s="173"/>
      <c r="I40" s="198"/>
      <c r="J40" s="216"/>
      <c r="K40" s="217"/>
      <c r="L40" s="199"/>
      <c r="M40" s="213">
        <f t="shared" ref="M40:M48" si="3">J40*K40</f>
        <v>0</v>
      </c>
      <c r="N40" s="226"/>
      <c r="O40" s="8"/>
      <c r="P40" s="164" t="s">
        <v>8</v>
      </c>
      <c r="Q40" s="156"/>
      <c r="R40" s="259" t="s">
        <v>148</v>
      </c>
      <c r="S40" s="157" t="s">
        <v>31</v>
      </c>
      <c r="T40" s="245" t="s">
        <v>133</v>
      </c>
      <c r="U40" s="261" t="s">
        <v>129</v>
      </c>
      <c r="V40" s="62"/>
    </row>
    <row r="41" spans="2:22" x14ac:dyDescent="0.25">
      <c r="B41" s="217"/>
      <c r="C41" s="310"/>
      <c r="D41" s="314"/>
      <c r="E41" s="217"/>
      <c r="F41" s="229">
        <f t="shared" si="2"/>
        <v>0</v>
      </c>
      <c r="G41" s="228"/>
      <c r="H41" s="173"/>
      <c r="I41" s="198"/>
      <c r="J41" s="216"/>
      <c r="K41" s="217"/>
      <c r="L41" s="199"/>
      <c r="M41" s="213">
        <f t="shared" si="3"/>
        <v>0</v>
      </c>
      <c r="N41" s="226"/>
      <c r="O41" s="8"/>
      <c r="P41" s="496"/>
      <c r="Q41" s="207"/>
      <c r="R41" s="215"/>
      <c r="S41" s="116"/>
      <c r="T41" s="208"/>
      <c r="U41" s="263"/>
      <c r="V41" s="62"/>
    </row>
    <row r="42" spans="2:22" x14ac:dyDescent="0.25">
      <c r="B42" s="217"/>
      <c r="C42" s="310"/>
      <c r="D42" s="314"/>
      <c r="E42" s="217"/>
      <c r="F42" s="229">
        <f t="shared" si="2"/>
        <v>0</v>
      </c>
      <c r="G42" s="228"/>
      <c r="H42" s="173"/>
      <c r="I42" s="198"/>
      <c r="J42" s="216"/>
      <c r="K42" s="217"/>
      <c r="L42" s="199"/>
      <c r="M42" s="213">
        <f t="shared" si="3"/>
        <v>0</v>
      </c>
      <c r="N42" s="226"/>
      <c r="O42" s="8"/>
      <c r="P42" s="495"/>
      <c r="Q42" s="193"/>
      <c r="R42" s="217"/>
      <c r="S42" s="114"/>
      <c r="T42" s="204"/>
      <c r="U42" s="264"/>
      <c r="V42" s="62"/>
    </row>
    <row r="43" spans="2:22" x14ac:dyDescent="0.25">
      <c r="B43" s="217"/>
      <c r="C43" s="310"/>
      <c r="D43" s="314"/>
      <c r="E43" s="217"/>
      <c r="F43" s="229">
        <f t="shared" si="2"/>
        <v>0</v>
      </c>
      <c r="G43" s="228"/>
      <c r="H43" s="173"/>
      <c r="I43" s="198"/>
      <c r="J43" s="216"/>
      <c r="K43" s="217"/>
      <c r="L43" s="199"/>
      <c r="M43" s="213">
        <f t="shared" si="3"/>
        <v>0</v>
      </c>
      <c r="N43" s="226"/>
      <c r="O43" s="8"/>
      <c r="P43" s="495"/>
      <c r="Q43" s="193"/>
      <c r="R43" s="217"/>
      <c r="S43" s="114"/>
      <c r="T43" s="204"/>
      <c r="U43" s="264"/>
      <c r="V43" s="62"/>
    </row>
    <row r="44" spans="2:22" x14ac:dyDescent="0.25">
      <c r="B44" s="217"/>
      <c r="C44" s="310"/>
      <c r="D44" s="314"/>
      <c r="E44" s="217"/>
      <c r="F44" s="229">
        <f t="shared" si="2"/>
        <v>0</v>
      </c>
      <c r="G44" s="228"/>
      <c r="H44" s="173"/>
      <c r="I44" s="198"/>
      <c r="J44" s="216"/>
      <c r="K44" s="217"/>
      <c r="L44" s="199"/>
      <c r="M44" s="213">
        <f t="shared" si="3"/>
        <v>0</v>
      </c>
      <c r="N44" s="226"/>
      <c r="O44" s="8"/>
      <c r="P44" s="495"/>
      <c r="Q44" s="193"/>
      <c r="R44" s="217"/>
      <c r="S44" s="114"/>
      <c r="T44" s="204"/>
      <c r="U44" s="264"/>
      <c r="V44" s="62"/>
    </row>
    <row r="45" spans="2:22" x14ac:dyDescent="0.25">
      <c r="B45" s="217"/>
      <c r="C45" s="310"/>
      <c r="D45" s="314"/>
      <c r="E45" s="217"/>
      <c r="F45" s="229">
        <f t="shared" si="2"/>
        <v>0</v>
      </c>
      <c r="G45" s="228"/>
      <c r="H45" s="173"/>
      <c r="I45" s="198"/>
      <c r="J45" s="216"/>
      <c r="K45" s="217"/>
      <c r="L45" s="199"/>
      <c r="M45" s="213">
        <f t="shared" si="3"/>
        <v>0</v>
      </c>
      <c r="N45" s="226"/>
      <c r="O45" s="8"/>
      <c r="P45" s="495"/>
      <c r="Q45" s="193"/>
      <c r="R45" s="217"/>
      <c r="S45" s="114"/>
      <c r="T45" s="204"/>
      <c r="U45" s="264"/>
      <c r="V45" s="16"/>
    </row>
    <row r="46" spans="2:22" x14ac:dyDescent="0.25">
      <c r="B46" s="217"/>
      <c r="C46" s="310"/>
      <c r="D46" s="314"/>
      <c r="E46" s="217"/>
      <c r="F46" s="229">
        <f t="shared" si="2"/>
        <v>0</v>
      </c>
      <c r="G46" s="228"/>
      <c r="H46" s="173"/>
      <c r="I46" s="198"/>
      <c r="J46" s="216"/>
      <c r="K46" s="217"/>
      <c r="L46" s="199"/>
      <c r="M46" s="213">
        <f t="shared" si="3"/>
        <v>0</v>
      </c>
      <c r="N46" s="226"/>
      <c r="O46" s="8"/>
      <c r="P46" s="495"/>
      <c r="Q46" s="193"/>
      <c r="R46" s="217"/>
      <c r="S46" s="114"/>
      <c r="T46" s="204"/>
      <c r="U46" s="264"/>
    </row>
    <row r="47" spans="2:22" x14ac:dyDescent="0.25">
      <c r="B47" s="217"/>
      <c r="C47" s="310"/>
      <c r="D47" s="314"/>
      <c r="E47" s="217"/>
      <c r="F47" s="229">
        <f t="shared" si="2"/>
        <v>0</v>
      </c>
      <c r="G47" s="228"/>
      <c r="H47" s="173"/>
      <c r="I47" s="198"/>
      <c r="J47" s="216"/>
      <c r="K47" s="217"/>
      <c r="L47" s="199"/>
      <c r="M47" s="213">
        <f t="shared" si="3"/>
        <v>0</v>
      </c>
      <c r="N47" s="226"/>
      <c r="O47" s="8"/>
      <c r="P47" s="495"/>
      <c r="Q47" s="193"/>
      <c r="R47" s="217"/>
      <c r="S47" s="114"/>
      <c r="T47" s="204"/>
      <c r="U47" s="264"/>
    </row>
    <row r="48" spans="2:22" x14ac:dyDescent="0.25">
      <c r="B48" s="215"/>
      <c r="C48" s="311"/>
      <c r="D48" s="315"/>
      <c r="E48" s="215"/>
      <c r="F48" s="229">
        <f t="shared" si="2"/>
        <v>0</v>
      </c>
      <c r="G48" s="227"/>
      <c r="H48" s="173"/>
      <c r="I48" s="205"/>
      <c r="J48" s="214"/>
      <c r="K48" s="217"/>
      <c r="L48" s="206"/>
      <c r="M48" s="213">
        <f t="shared" si="3"/>
        <v>0</v>
      </c>
      <c r="N48" s="226"/>
      <c r="O48" s="8"/>
      <c r="P48" s="496"/>
      <c r="Q48" s="207"/>
      <c r="R48" s="215"/>
      <c r="S48" s="116"/>
      <c r="T48" s="208"/>
      <c r="U48" s="264"/>
    </row>
    <row r="49" spans="11:21" x14ac:dyDescent="0.25">
      <c r="P49" s="32"/>
    </row>
    <row r="50" spans="11:21" x14ac:dyDescent="0.25">
      <c r="L50" s="23" t="s">
        <v>135</v>
      </c>
      <c r="M50" s="19"/>
      <c r="N50" s="376">
        <f>M6+F6</f>
        <v>0</v>
      </c>
      <c r="Q50" s="23" t="s">
        <v>136</v>
      </c>
      <c r="R50" s="25"/>
      <c r="S50" s="18"/>
      <c r="T50" s="25"/>
      <c r="U50" s="376">
        <f>SUM(T39+T32+T18+T6)</f>
        <v>0</v>
      </c>
    </row>
    <row r="51" spans="11:21" x14ac:dyDescent="0.25">
      <c r="L51" s="377" t="s">
        <v>134</v>
      </c>
      <c r="M51" s="377"/>
      <c r="N51" s="266">
        <f>G6+N6</f>
        <v>0</v>
      </c>
      <c r="O51" s="31"/>
      <c r="P51" s="31"/>
      <c r="Q51" s="377" t="s">
        <v>137</v>
      </c>
      <c r="R51" s="377"/>
      <c r="S51" s="377"/>
      <c r="T51" s="377"/>
      <c r="U51" s="267">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5"/>
    <pageSetUpPr fitToPage="1"/>
  </sheetPr>
  <dimension ref="A2:V52"/>
  <sheetViews>
    <sheetView zoomScale="90" zoomScaleNormal="90" workbookViewId="0">
      <selection activeCell="T22" sqref="T2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65" t="s">
        <v>190</v>
      </c>
      <c r="C2" s="365"/>
      <c r="D2" s="365"/>
      <c r="E2" s="365"/>
      <c r="F2" s="365"/>
      <c r="G2" s="365"/>
      <c r="H2" s="365"/>
      <c r="I2" s="365"/>
      <c r="J2" s="365"/>
      <c r="K2" s="365"/>
      <c r="L2" s="365"/>
      <c r="M2" s="508">
        <f>Gesamtberechnung!H8+1</f>
        <v>2026</v>
      </c>
      <c r="N2" s="508"/>
      <c r="O2" s="365"/>
      <c r="P2" s="365"/>
      <c r="Q2" s="365"/>
      <c r="R2" s="365"/>
      <c r="S2" s="365"/>
      <c r="T2" s="378"/>
      <c r="U2" s="365"/>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P4" s="370" t="s">
        <v>25</v>
      </c>
      <c r="Q4" s="159"/>
      <c r="R4" s="159"/>
      <c r="S4" s="159"/>
      <c r="T4" s="159"/>
      <c r="U4" s="153"/>
    </row>
    <row r="5" spans="1:22" ht="21" x14ac:dyDescent="0.35">
      <c r="B5" s="163" t="s">
        <v>22</v>
      </c>
      <c r="C5" s="58"/>
      <c r="D5" s="58"/>
      <c r="E5" s="58"/>
      <c r="F5" s="58" t="s">
        <v>130</v>
      </c>
      <c r="G5" s="179" t="s">
        <v>128</v>
      </c>
      <c r="H5" s="67"/>
      <c r="I5" s="182" t="s">
        <v>131</v>
      </c>
      <c r="J5" s="58"/>
      <c r="K5" s="58"/>
      <c r="L5" s="58"/>
      <c r="M5" s="58" t="s">
        <v>130</v>
      </c>
      <c r="N5" s="96" t="s">
        <v>129</v>
      </c>
      <c r="P5" s="182" t="s">
        <v>26</v>
      </c>
      <c r="Q5" s="103"/>
      <c r="R5" s="103"/>
      <c r="S5" s="103"/>
      <c r="T5" s="58" t="s">
        <v>130</v>
      </c>
      <c r="U5" s="96" t="s">
        <v>129</v>
      </c>
    </row>
    <row r="6" spans="1:22" x14ac:dyDescent="0.25">
      <c r="B6" s="29" t="s">
        <v>101</v>
      </c>
      <c r="C6" s="30"/>
      <c r="D6" s="122"/>
      <c r="E6" s="125"/>
      <c r="F6" s="371">
        <f>SUM(F7+F8)</f>
        <v>0</v>
      </c>
      <c r="G6" s="137">
        <f>SUM(G7+G8)</f>
        <v>0</v>
      </c>
      <c r="H6" s="175"/>
      <c r="I6" s="183" t="s">
        <v>101</v>
      </c>
      <c r="J6" s="122"/>
      <c r="K6" s="117"/>
      <c r="L6" s="117"/>
      <c r="M6" s="372">
        <f>SUM(M7+M8)</f>
        <v>0</v>
      </c>
      <c r="N6" s="129">
        <f>SUM(N7+N8)</f>
        <v>0</v>
      </c>
      <c r="P6" s="190" t="s">
        <v>27</v>
      </c>
      <c r="Q6" s="190"/>
      <c r="R6" s="190"/>
      <c r="S6" s="49"/>
      <c r="T6" s="373">
        <f>SUM(T7:T8)</f>
        <v>0</v>
      </c>
      <c r="U6" s="256">
        <f>U7+U8</f>
        <v>0</v>
      </c>
      <c r="V6" s="62"/>
    </row>
    <row r="7" spans="1:22" x14ac:dyDescent="0.25">
      <c r="B7" s="124" t="s">
        <v>143</v>
      </c>
      <c r="C7" s="123"/>
      <c r="D7" s="122"/>
      <c r="E7" s="125"/>
      <c r="F7" s="382">
        <f>SUM(F10:F15)</f>
        <v>0</v>
      </c>
      <c r="G7" s="137">
        <f>SUM(G10:G15)</f>
        <v>0</v>
      </c>
      <c r="H7" s="175"/>
      <c r="I7" s="184" t="s">
        <v>126</v>
      </c>
      <c r="J7" s="117"/>
      <c r="K7" s="117"/>
      <c r="L7" s="113"/>
      <c r="M7" s="381">
        <f>SUM(M10:M37)</f>
        <v>0</v>
      </c>
      <c r="N7" s="268">
        <f>SUM(N10:N37)</f>
        <v>0</v>
      </c>
      <c r="P7" s="246" t="s">
        <v>28</v>
      </c>
      <c r="Q7" s="189"/>
      <c r="R7" s="189"/>
      <c r="S7" s="50"/>
      <c r="T7" s="379">
        <f>SUM(T10:T15)</f>
        <v>0</v>
      </c>
      <c r="U7" s="256">
        <f>SUM(U10:U15)</f>
        <v>0</v>
      </c>
      <c r="V7" s="62"/>
    </row>
    <row r="8" spans="1:22" ht="15.75" thickBot="1" x14ac:dyDescent="0.3">
      <c r="B8" s="165" t="s">
        <v>102</v>
      </c>
      <c r="C8" s="138"/>
      <c r="D8" s="139"/>
      <c r="E8" s="140"/>
      <c r="F8" s="383">
        <f>SUM(F17:F48)</f>
        <v>0</v>
      </c>
      <c r="G8" s="141">
        <f>SUM(G17:G48)</f>
        <v>0</v>
      </c>
      <c r="H8" s="175"/>
      <c r="I8" s="185" t="s">
        <v>139</v>
      </c>
      <c r="J8" s="142"/>
      <c r="K8" s="143"/>
      <c r="L8" s="143"/>
      <c r="M8" s="141">
        <f>SUM(M39:M48)</f>
        <v>0</v>
      </c>
      <c r="N8" s="269">
        <f>SUM(N39:N48)</f>
        <v>0</v>
      </c>
      <c r="P8" s="250" t="s">
        <v>29</v>
      </c>
      <c r="Q8" s="247"/>
      <c r="R8" s="247"/>
      <c r="S8" s="154"/>
      <c r="T8" s="380">
        <f>F7</f>
        <v>0</v>
      </c>
      <c r="U8" s="257">
        <f>U16</f>
        <v>0</v>
      </c>
      <c r="V8" s="62"/>
    </row>
    <row r="9" spans="1:22" ht="15.75" thickBot="1" x14ac:dyDescent="0.3">
      <c r="A9" s="241"/>
      <c r="B9" s="239" t="s">
        <v>103</v>
      </c>
      <c r="C9" s="242" t="s">
        <v>209</v>
      </c>
      <c r="D9" s="240" t="s">
        <v>124</v>
      </c>
      <c r="E9" s="239" t="s">
        <v>125</v>
      </c>
      <c r="F9" s="243" t="s">
        <v>130</v>
      </c>
      <c r="G9" s="244" t="s">
        <v>128</v>
      </c>
      <c r="H9" s="176"/>
      <c r="I9" s="239" t="s">
        <v>127</v>
      </c>
      <c r="J9" s="240" t="s">
        <v>209</v>
      </c>
      <c r="K9" s="239" t="s">
        <v>124</v>
      </c>
      <c r="L9" s="237" t="s">
        <v>125</v>
      </c>
      <c r="M9" s="238" t="s">
        <v>130</v>
      </c>
      <c r="N9" s="238" t="s">
        <v>129</v>
      </c>
      <c r="P9" s="254" t="s">
        <v>30</v>
      </c>
      <c r="Q9" s="155"/>
      <c r="R9" s="155"/>
      <c r="S9" s="155"/>
      <c r="T9" s="253" t="s">
        <v>130</v>
      </c>
      <c r="U9" s="255" t="s">
        <v>129</v>
      </c>
      <c r="V9" s="62"/>
    </row>
    <row r="10" spans="1:22" x14ac:dyDescent="0.25">
      <c r="B10" s="162"/>
      <c r="C10" s="302"/>
      <c r="D10" s="305"/>
      <c r="E10" s="162"/>
      <c r="F10" s="171">
        <f>C10*D10</f>
        <v>0</v>
      </c>
      <c r="G10" s="180"/>
      <c r="H10" s="173"/>
      <c r="I10" s="218"/>
      <c r="J10" s="219"/>
      <c r="K10" s="218"/>
      <c r="L10" s="220"/>
      <c r="M10" s="212">
        <f>J10*K10</f>
        <v>0</v>
      </c>
      <c r="N10" s="209"/>
      <c r="P10" s="492"/>
      <c r="Q10" s="252"/>
      <c r="R10" s="252"/>
      <c r="S10" s="252"/>
      <c r="T10" s="201"/>
      <c r="U10" s="263"/>
      <c r="V10" s="62"/>
    </row>
    <row r="11" spans="1:22" x14ac:dyDescent="0.25">
      <c r="B11" s="132"/>
      <c r="C11" s="303"/>
      <c r="D11" s="306"/>
      <c r="E11" s="132"/>
      <c r="F11" s="172">
        <f t="shared" ref="F11:F15" si="0">C11*D11</f>
        <v>0</v>
      </c>
      <c r="G11" s="135"/>
      <c r="H11" s="173"/>
      <c r="I11" s="217"/>
      <c r="J11" s="221"/>
      <c r="K11" s="217"/>
      <c r="L11" s="199"/>
      <c r="M11" s="197">
        <f t="shared" ref="M11:M37" si="1">J11*K11</f>
        <v>0</v>
      </c>
      <c r="N11" s="210"/>
      <c r="P11" s="493"/>
      <c r="Q11" s="191"/>
      <c r="R11" s="191"/>
      <c r="S11" s="191"/>
      <c r="T11" s="194"/>
      <c r="U11" s="264"/>
      <c r="V11" s="62"/>
    </row>
    <row r="12" spans="1:22" x14ac:dyDescent="0.25">
      <c r="B12" s="132"/>
      <c r="C12" s="303"/>
      <c r="D12" s="306"/>
      <c r="E12" s="132"/>
      <c r="F12" s="172">
        <f t="shared" si="0"/>
        <v>0</v>
      </c>
      <c r="G12" s="135"/>
      <c r="H12" s="173"/>
      <c r="I12" s="217"/>
      <c r="J12" s="221"/>
      <c r="K12" s="217"/>
      <c r="L12" s="199"/>
      <c r="M12" s="197">
        <f t="shared" si="1"/>
        <v>0</v>
      </c>
      <c r="N12" s="210"/>
      <c r="P12" s="493"/>
      <c r="Q12" s="191"/>
      <c r="R12" s="191"/>
      <c r="S12" s="191"/>
      <c r="T12" s="194"/>
      <c r="U12" s="264"/>
      <c r="V12" s="16"/>
    </row>
    <row r="13" spans="1:22" x14ac:dyDescent="0.25">
      <c r="B13" s="132"/>
      <c r="C13" s="303"/>
      <c r="D13" s="306"/>
      <c r="E13" s="132"/>
      <c r="F13" s="172">
        <f t="shared" si="0"/>
        <v>0</v>
      </c>
      <c r="G13" s="135"/>
      <c r="H13" s="173"/>
      <c r="I13" s="217"/>
      <c r="J13" s="221"/>
      <c r="K13" s="217"/>
      <c r="L13" s="199"/>
      <c r="M13" s="197">
        <f t="shared" si="1"/>
        <v>0</v>
      </c>
      <c r="N13" s="210"/>
      <c r="P13" s="493"/>
      <c r="Q13" s="191"/>
      <c r="R13" s="191"/>
      <c r="S13" s="191"/>
      <c r="T13" s="194"/>
      <c r="U13" s="264"/>
      <c r="V13" s="16"/>
    </row>
    <row r="14" spans="1:22" x14ac:dyDescent="0.25">
      <c r="B14" s="132"/>
      <c r="C14" s="303"/>
      <c r="D14" s="306"/>
      <c r="E14" s="132"/>
      <c r="F14" s="172">
        <f t="shared" si="0"/>
        <v>0</v>
      </c>
      <c r="G14" s="135"/>
      <c r="H14" s="173"/>
      <c r="I14" s="217"/>
      <c r="J14" s="221"/>
      <c r="K14" s="217"/>
      <c r="L14" s="199"/>
      <c r="M14" s="197">
        <f t="shared" si="1"/>
        <v>0</v>
      </c>
      <c r="N14" s="210"/>
      <c r="P14" s="494"/>
      <c r="Q14" s="192"/>
      <c r="R14" s="192"/>
      <c r="S14" s="192"/>
      <c r="T14" s="195"/>
      <c r="U14" s="264"/>
      <c r="V14" s="16"/>
    </row>
    <row r="15" spans="1:22" ht="15.75" thickBot="1" x14ac:dyDescent="0.3">
      <c r="B15" s="151"/>
      <c r="C15" s="304"/>
      <c r="D15" s="307"/>
      <c r="E15" s="151"/>
      <c r="F15" s="172">
        <f t="shared" si="0"/>
        <v>0</v>
      </c>
      <c r="G15" s="181"/>
      <c r="H15" s="173"/>
      <c r="I15" s="217"/>
      <c r="J15" s="221"/>
      <c r="K15" s="217"/>
      <c r="L15" s="199"/>
      <c r="M15" s="197">
        <f t="shared" si="1"/>
        <v>0</v>
      </c>
      <c r="N15" s="210"/>
      <c r="P15" s="495"/>
      <c r="Q15" s="193"/>
      <c r="R15" s="193"/>
      <c r="S15" s="193"/>
      <c r="T15" s="196"/>
      <c r="U15" s="265"/>
      <c r="V15" s="62"/>
    </row>
    <row r="16" spans="1:22" ht="15.75" thickBot="1" x14ac:dyDescent="0.3">
      <c r="B16" s="166" t="s">
        <v>22</v>
      </c>
      <c r="C16" s="145" t="s">
        <v>209</v>
      </c>
      <c r="D16" s="146" t="s">
        <v>124</v>
      </c>
      <c r="E16" s="147" t="s">
        <v>125</v>
      </c>
      <c r="F16" s="174" t="s">
        <v>130</v>
      </c>
      <c r="G16" s="148" t="s">
        <v>129</v>
      </c>
      <c r="H16" s="64"/>
      <c r="I16" s="217"/>
      <c r="J16" s="221"/>
      <c r="K16" s="217"/>
      <c r="L16" s="199"/>
      <c r="M16" s="197">
        <f t="shared" si="1"/>
        <v>0</v>
      </c>
      <c r="N16" s="210"/>
      <c r="P16" s="187" t="s">
        <v>132</v>
      </c>
      <c r="Q16" s="187"/>
      <c r="R16" s="187"/>
      <c r="S16" s="187"/>
      <c r="T16" s="188">
        <f>F7</f>
        <v>0</v>
      </c>
      <c r="U16" s="264">
        <f>SUM(G10:G15)</f>
        <v>0</v>
      </c>
      <c r="V16" s="62"/>
    </row>
    <row r="17" spans="2:22" ht="21" x14ac:dyDescent="0.35">
      <c r="B17" s="215"/>
      <c r="C17" s="308"/>
      <c r="D17" s="312"/>
      <c r="E17" s="215"/>
      <c r="F17" s="229">
        <f>C17*D17</f>
        <v>0</v>
      </c>
      <c r="G17" s="227"/>
      <c r="H17" s="173"/>
      <c r="I17" s="217"/>
      <c r="J17" s="221"/>
      <c r="K17" s="217"/>
      <c r="L17" s="199"/>
      <c r="M17" s="197">
        <f t="shared" si="1"/>
        <v>0</v>
      </c>
      <c r="N17" s="210"/>
      <c r="P17" s="182" t="s">
        <v>5</v>
      </c>
      <c r="Q17" s="58"/>
      <c r="R17" s="58"/>
      <c r="S17" s="58"/>
      <c r="T17" s="58"/>
      <c r="U17" s="96"/>
      <c r="V17" s="62"/>
    </row>
    <row r="18" spans="2:22" ht="15.75" thickBot="1" x14ac:dyDescent="0.3">
      <c r="B18" s="217"/>
      <c r="C18" s="309"/>
      <c r="D18" s="313"/>
      <c r="E18" s="217"/>
      <c r="F18" s="229">
        <f t="shared" ref="F18:F48" si="2">C18*D18</f>
        <v>0</v>
      </c>
      <c r="G18" s="228"/>
      <c r="H18" s="173"/>
      <c r="I18" s="217"/>
      <c r="J18" s="221"/>
      <c r="K18" s="217"/>
      <c r="L18" s="199"/>
      <c r="M18" s="197">
        <f t="shared" si="1"/>
        <v>0</v>
      </c>
      <c r="N18" s="210"/>
      <c r="P18" s="12" t="s">
        <v>7</v>
      </c>
      <c r="Q18" s="13"/>
      <c r="R18" s="13"/>
      <c r="S18" s="13"/>
      <c r="T18" s="375">
        <f>SUM(T20:T30)</f>
        <v>0</v>
      </c>
      <c r="U18" s="258">
        <f>SUM(U20:U30)</f>
        <v>0</v>
      </c>
      <c r="V18" s="62"/>
    </row>
    <row r="19" spans="2:22" ht="15.75" thickBot="1" x14ac:dyDescent="0.3">
      <c r="B19" s="217"/>
      <c r="C19" s="309"/>
      <c r="D19" s="313"/>
      <c r="E19" s="217"/>
      <c r="F19" s="229">
        <f t="shared" si="2"/>
        <v>0</v>
      </c>
      <c r="G19" s="228"/>
      <c r="H19" s="173"/>
      <c r="I19" s="217"/>
      <c r="J19" s="221"/>
      <c r="K19" s="217"/>
      <c r="L19" s="199"/>
      <c r="M19" s="197">
        <f t="shared" si="1"/>
        <v>0</v>
      </c>
      <c r="N19" s="210"/>
      <c r="P19" s="164" t="s">
        <v>8</v>
      </c>
      <c r="Q19" s="156"/>
      <c r="R19" s="156"/>
      <c r="S19" s="156"/>
      <c r="T19" s="249" t="s">
        <v>130</v>
      </c>
      <c r="U19" s="255" t="s">
        <v>129</v>
      </c>
      <c r="V19" s="62"/>
    </row>
    <row r="20" spans="2:22" x14ac:dyDescent="0.25">
      <c r="B20" s="217"/>
      <c r="C20" s="309"/>
      <c r="D20" s="313"/>
      <c r="E20" s="217"/>
      <c r="F20" s="229">
        <f t="shared" si="2"/>
        <v>0</v>
      </c>
      <c r="G20" s="228"/>
      <c r="H20" s="173"/>
      <c r="I20" s="217"/>
      <c r="J20" s="221"/>
      <c r="K20" s="217"/>
      <c r="L20" s="199"/>
      <c r="M20" s="197">
        <f t="shared" si="1"/>
        <v>0</v>
      </c>
      <c r="N20" s="210"/>
      <c r="P20" s="492"/>
      <c r="Q20" s="252"/>
      <c r="R20" s="200"/>
      <c r="S20" s="200"/>
      <c r="T20" s="201"/>
      <c r="U20" s="263"/>
      <c r="V20" s="16"/>
    </row>
    <row r="21" spans="2:22" x14ac:dyDescent="0.25">
      <c r="B21" s="217"/>
      <c r="C21" s="309"/>
      <c r="D21" s="313"/>
      <c r="E21" s="217"/>
      <c r="F21" s="229">
        <f t="shared" si="2"/>
        <v>0</v>
      </c>
      <c r="G21" s="228"/>
      <c r="H21" s="173"/>
      <c r="I21" s="217"/>
      <c r="J21" s="221"/>
      <c r="K21" s="217"/>
      <c r="L21" s="199"/>
      <c r="M21" s="197">
        <f t="shared" si="1"/>
        <v>0</v>
      </c>
      <c r="N21" s="210"/>
      <c r="P21" s="493"/>
      <c r="Q21" s="191"/>
      <c r="R21" s="202"/>
      <c r="S21" s="202"/>
      <c r="T21" s="194"/>
      <c r="U21" s="264"/>
    </row>
    <row r="22" spans="2:22" ht="15" customHeight="1" x14ac:dyDescent="0.25">
      <c r="B22" s="217"/>
      <c r="C22" s="309"/>
      <c r="D22" s="313"/>
      <c r="E22" s="217"/>
      <c r="F22" s="229">
        <f t="shared" si="2"/>
        <v>0</v>
      </c>
      <c r="G22" s="228"/>
      <c r="H22" s="173"/>
      <c r="I22" s="217"/>
      <c r="J22" s="221"/>
      <c r="K22" s="217"/>
      <c r="L22" s="199"/>
      <c r="M22" s="197">
        <f t="shared" si="1"/>
        <v>0</v>
      </c>
      <c r="N22" s="210"/>
      <c r="P22" s="493"/>
      <c r="Q22" s="191"/>
      <c r="R22" s="202"/>
      <c r="S22" s="202"/>
      <c r="T22" s="194"/>
      <c r="U22" s="264"/>
    </row>
    <row r="23" spans="2:22" x14ac:dyDescent="0.25">
      <c r="B23" s="217"/>
      <c r="C23" s="309"/>
      <c r="D23" s="313"/>
      <c r="E23" s="217"/>
      <c r="F23" s="229">
        <f t="shared" si="2"/>
        <v>0</v>
      </c>
      <c r="G23" s="228"/>
      <c r="H23" s="173"/>
      <c r="I23" s="217"/>
      <c r="J23" s="221"/>
      <c r="K23" s="217"/>
      <c r="L23" s="199"/>
      <c r="M23" s="197">
        <f t="shared" si="1"/>
        <v>0</v>
      </c>
      <c r="N23" s="210"/>
      <c r="P23" s="495"/>
      <c r="Q23" s="193"/>
      <c r="R23" s="203"/>
      <c r="S23" s="203"/>
      <c r="T23" s="196"/>
      <c r="U23" s="264"/>
    </row>
    <row r="24" spans="2:22" x14ac:dyDescent="0.25">
      <c r="B24" s="217"/>
      <c r="C24" s="309"/>
      <c r="D24" s="313"/>
      <c r="E24" s="217"/>
      <c r="F24" s="229">
        <f t="shared" si="2"/>
        <v>0</v>
      </c>
      <c r="G24" s="228"/>
      <c r="H24" s="173"/>
      <c r="I24" s="217"/>
      <c r="J24" s="221"/>
      <c r="K24" s="217"/>
      <c r="L24" s="199"/>
      <c r="M24" s="197">
        <f t="shared" si="1"/>
        <v>0</v>
      </c>
      <c r="N24" s="210"/>
      <c r="P24" s="495"/>
      <c r="Q24" s="193"/>
      <c r="R24" s="203"/>
      <c r="S24" s="203"/>
      <c r="T24" s="204"/>
      <c r="U24" s="264"/>
    </row>
    <row r="25" spans="2:22" x14ac:dyDescent="0.25">
      <c r="B25" s="217"/>
      <c r="C25" s="309"/>
      <c r="D25" s="313"/>
      <c r="E25" s="217"/>
      <c r="F25" s="229">
        <f t="shared" si="2"/>
        <v>0</v>
      </c>
      <c r="G25" s="228"/>
      <c r="H25" s="173"/>
      <c r="I25" s="217"/>
      <c r="J25" s="221"/>
      <c r="K25" s="217"/>
      <c r="L25" s="199"/>
      <c r="M25" s="197">
        <f t="shared" si="1"/>
        <v>0</v>
      </c>
      <c r="N25" s="210"/>
      <c r="P25" s="495"/>
      <c r="Q25" s="193"/>
      <c r="R25" s="203"/>
      <c r="S25" s="203"/>
      <c r="T25" s="204"/>
      <c r="U25" s="264"/>
    </row>
    <row r="26" spans="2:22" x14ac:dyDescent="0.25">
      <c r="B26" s="217"/>
      <c r="C26" s="309"/>
      <c r="D26" s="313"/>
      <c r="E26" s="217"/>
      <c r="F26" s="229">
        <f t="shared" si="2"/>
        <v>0</v>
      </c>
      <c r="G26" s="228"/>
      <c r="H26" s="173"/>
      <c r="I26" s="217"/>
      <c r="J26" s="221"/>
      <c r="K26" s="217"/>
      <c r="L26" s="199"/>
      <c r="M26" s="197">
        <f t="shared" si="1"/>
        <v>0</v>
      </c>
      <c r="N26" s="210"/>
      <c r="P26" s="495"/>
      <c r="Q26" s="193"/>
      <c r="R26" s="203"/>
      <c r="S26" s="203"/>
      <c r="T26" s="204"/>
      <c r="U26" s="264"/>
    </row>
    <row r="27" spans="2:22" x14ac:dyDescent="0.25">
      <c r="B27" s="217"/>
      <c r="C27" s="309"/>
      <c r="D27" s="313"/>
      <c r="E27" s="217"/>
      <c r="F27" s="229">
        <f t="shared" si="2"/>
        <v>0</v>
      </c>
      <c r="G27" s="228"/>
      <c r="H27" s="173"/>
      <c r="I27" s="217"/>
      <c r="J27" s="221"/>
      <c r="K27" s="217"/>
      <c r="L27" s="199"/>
      <c r="M27" s="197">
        <f t="shared" si="1"/>
        <v>0</v>
      </c>
      <c r="N27" s="210"/>
      <c r="P27" s="495"/>
      <c r="Q27" s="193"/>
      <c r="R27" s="203"/>
      <c r="S27" s="203"/>
      <c r="T27" s="204"/>
      <c r="U27" s="264"/>
    </row>
    <row r="28" spans="2:22" x14ac:dyDescent="0.25">
      <c r="B28" s="217"/>
      <c r="C28" s="309"/>
      <c r="D28" s="313"/>
      <c r="E28" s="217"/>
      <c r="F28" s="229">
        <f t="shared" si="2"/>
        <v>0</v>
      </c>
      <c r="G28" s="228"/>
      <c r="H28" s="173"/>
      <c r="I28" s="217"/>
      <c r="J28" s="221"/>
      <c r="K28" s="217"/>
      <c r="L28" s="199"/>
      <c r="M28" s="197">
        <f t="shared" si="1"/>
        <v>0</v>
      </c>
      <c r="N28" s="210"/>
      <c r="P28" s="495"/>
      <c r="Q28" s="193"/>
      <c r="R28" s="203"/>
      <c r="S28" s="203"/>
      <c r="T28" s="204"/>
      <c r="U28" s="264"/>
    </row>
    <row r="29" spans="2:22" x14ac:dyDescent="0.25">
      <c r="B29" s="217"/>
      <c r="C29" s="309"/>
      <c r="D29" s="313"/>
      <c r="E29" s="217"/>
      <c r="F29" s="229">
        <f t="shared" si="2"/>
        <v>0</v>
      </c>
      <c r="G29" s="228"/>
      <c r="H29" s="173"/>
      <c r="I29" s="217"/>
      <c r="J29" s="221"/>
      <c r="K29" s="217"/>
      <c r="L29" s="199"/>
      <c r="M29" s="197">
        <f t="shared" si="1"/>
        <v>0</v>
      </c>
      <c r="N29" s="210"/>
      <c r="P29" s="495"/>
      <c r="Q29" s="193"/>
      <c r="R29" s="203"/>
      <c r="S29" s="203"/>
      <c r="T29" s="204"/>
      <c r="U29" s="264"/>
    </row>
    <row r="30" spans="2:22" x14ac:dyDescent="0.25">
      <c r="B30" s="217"/>
      <c r="C30" s="309"/>
      <c r="D30" s="313"/>
      <c r="E30" s="217"/>
      <c r="F30" s="229">
        <f t="shared" si="2"/>
        <v>0</v>
      </c>
      <c r="G30" s="228"/>
      <c r="H30" s="173"/>
      <c r="I30" s="217"/>
      <c r="J30" s="221"/>
      <c r="K30" s="217"/>
      <c r="L30" s="199"/>
      <c r="M30" s="197">
        <f t="shared" si="1"/>
        <v>0</v>
      </c>
      <c r="N30" s="210"/>
      <c r="P30" s="495"/>
      <c r="Q30" s="193"/>
      <c r="R30" s="203"/>
      <c r="S30" s="203"/>
      <c r="T30" s="204"/>
      <c r="U30" s="264"/>
    </row>
    <row r="31" spans="2:22" ht="21.75" thickBot="1" x14ac:dyDescent="0.4">
      <c r="B31" s="217"/>
      <c r="C31" s="309"/>
      <c r="D31" s="313"/>
      <c r="E31" s="217"/>
      <c r="F31" s="229">
        <f t="shared" si="2"/>
        <v>0</v>
      </c>
      <c r="G31" s="228"/>
      <c r="H31" s="173"/>
      <c r="I31" s="217"/>
      <c r="J31" s="221"/>
      <c r="K31" s="217"/>
      <c r="L31" s="199"/>
      <c r="M31" s="197">
        <f t="shared" si="1"/>
        <v>0</v>
      </c>
      <c r="N31" s="210"/>
      <c r="P31" s="182" t="s">
        <v>6</v>
      </c>
      <c r="Q31" s="58"/>
      <c r="R31" s="58"/>
      <c r="S31" s="58"/>
      <c r="T31" s="58"/>
      <c r="U31" s="251"/>
    </row>
    <row r="32" spans="2:22" ht="15.75" thickBot="1" x14ac:dyDescent="0.3">
      <c r="B32" s="217"/>
      <c r="C32" s="309"/>
      <c r="D32" s="313"/>
      <c r="E32" s="217"/>
      <c r="F32" s="229">
        <f t="shared" si="2"/>
        <v>0</v>
      </c>
      <c r="G32" s="228"/>
      <c r="H32" s="173"/>
      <c r="I32" s="217"/>
      <c r="J32" s="221"/>
      <c r="K32" s="217"/>
      <c r="L32" s="199"/>
      <c r="M32" s="197">
        <f t="shared" si="1"/>
        <v>0</v>
      </c>
      <c r="N32" s="210"/>
      <c r="P32" s="12" t="s">
        <v>7</v>
      </c>
      <c r="Q32" s="13"/>
      <c r="R32" s="13"/>
      <c r="S32" s="13"/>
      <c r="T32" s="375">
        <f>SUM(T34:T37)</f>
        <v>0</v>
      </c>
      <c r="U32" s="260">
        <f>SUM(U34:U37)</f>
        <v>0</v>
      </c>
    </row>
    <row r="33" spans="2:22" ht="15.75" thickBot="1" x14ac:dyDescent="0.3">
      <c r="B33" s="217"/>
      <c r="C33" s="309"/>
      <c r="D33" s="313"/>
      <c r="E33" s="217"/>
      <c r="F33" s="229">
        <f t="shared" si="2"/>
        <v>0</v>
      </c>
      <c r="G33" s="228"/>
      <c r="H33" s="173"/>
      <c r="I33" s="217"/>
      <c r="J33" s="221"/>
      <c r="K33" s="217"/>
      <c r="L33" s="199"/>
      <c r="M33" s="197">
        <f t="shared" si="1"/>
        <v>0</v>
      </c>
      <c r="N33" s="210"/>
      <c r="P33" s="164" t="s">
        <v>8</v>
      </c>
      <c r="Q33" s="156"/>
      <c r="R33" s="156"/>
      <c r="S33" s="156"/>
      <c r="T33" s="245" t="s">
        <v>130</v>
      </c>
      <c r="U33" s="259" t="s">
        <v>129</v>
      </c>
    </row>
    <row r="34" spans="2:22" x14ac:dyDescent="0.25">
      <c r="B34" s="217"/>
      <c r="C34" s="309"/>
      <c r="D34" s="313"/>
      <c r="E34" s="217"/>
      <c r="F34" s="229">
        <f t="shared" si="2"/>
        <v>0</v>
      </c>
      <c r="G34" s="228"/>
      <c r="H34" s="173"/>
      <c r="I34" s="217"/>
      <c r="J34" s="221"/>
      <c r="K34" s="217"/>
      <c r="L34" s="199"/>
      <c r="M34" s="197">
        <f t="shared" si="1"/>
        <v>0</v>
      </c>
      <c r="N34" s="210"/>
      <c r="P34" s="496"/>
      <c r="Q34" s="207"/>
      <c r="R34" s="207"/>
      <c r="S34" s="207"/>
      <c r="T34" s="208"/>
      <c r="U34" s="225"/>
    </row>
    <row r="35" spans="2:22" x14ac:dyDescent="0.25">
      <c r="B35" s="217"/>
      <c r="C35" s="309"/>
      <c r="D35" s="313"/>
      <c r="E35" s="217"/>
      <c r="F35" s="229">
        <f t="shared" si="2"/>
        <v>0</v>
      </c>
      <c r="G35" s="228"/>
      <c r="H35" s="173"/>
      <c r="I35" s="217"/>
      <c r="J35" s="221"/>
      <c r="K35" s="217"/>
      <c r="L35" s="199"/>
      <c r="M35" s="197">
        <f t="shared" si="1"/>
        <v>0</v>
      </c>
      <c r="N35" s="210"/>
      <c r="P35" s="495"/>
      <c r="Q35" s="193"/>
      <c r="R35" s="193"/>
      <c r="S35" s="193"/>
      <c r="T35" s="204"/>
      <c r="U35" s="226"/>
    </row>
    <row r="36" spans="2:22" x14ac:dyDescent="0.25">
      <c r="B36" s="217"/>
      <c r="C36" s="309"/>
      <c r="D36" s="313"/>
      <c r="E36" s="217"/>
      <c r="F36" s="229">
        <f t="shared" si="2"/>
        <v>0</v>
      </c>
      <c r="G36" s="228"/>
      <c r="H36" s="173"/>
      <c r="I36" s="217"/>
      <c r="J36" s="221"/>
      <c r="K36" s="217"/>
      <c r="L36" s="199"/>
      <c r="M36" s="197">
        <f t="shared" si="1"/>
        <v>0</v>
      </c>
      <c r="N36" s="210"/>
      <c r="P36" s="495"/>
      <c r="Q36" s="193"/>
      <c r="R36" s="193"/>
      <c r="S36" s="193"/>
      <c r="T36" s="204"/>
      <c r="U36" s="226"/>
    </row>
    <row r="37" spans="2:22" ht="15.75" thickBot="1" x14ac:dyDescent="0.3">
      <c r="B37" s="217"/>
      <c r="C37" s="309"/>
      <c r="D37" s="313"/>
      <c r="E37" s="217"/>
      <c r="F37" s="229">
        <f t="shared" si="2"/>
        <v>0</v>
      </c>
      <c r="G37" s="228"/>
      <c r="H37" s="173"/>
      <c r="I37" s="316" t="s">
        <v>156</v>
      </c>
      <c r="J37" s="223"/>
      <c r="K37" s="222"/>
      <c r="L37" s="224"/>
      <c r="M37" s="213">
        <f t="shared" si="1"/>
        <v>0</v>
      </c>
      <c r="N37" s="211"/>
      <c r="P37" s="496"/>
      <c r="Q37" s="207"/>
      <c r="R37" s="207"/>
      <c r="S37" s="207"/>
      <c r="T37" s="208"/>
      <c r="U37" s="226"/>
    </row>
    <row r="38" spans="2:22" ht="21.75" thickBot="1" x14ac:dyDescent="0.4">
      <c r="B38" s="217"/>
      <c r="C38" s="310"/>
      <c r="D38" s="314"/>
      <c r="E38" s="217"/>
      <c r="F38" s="229">
        <f t="shared" si="2"/>
        <v>0</v>
      </c>
      <c r="G38" s="228"/>
      <c r="H38" s="173"/>
      <c r="I38" s="186" t="s">
        <v>122</v>
      </c>
      <c r="J38" s="167" t="s">
        <v>209</v>
      </c>
      <c r="K38" s="168" t="s">
        <v>124</v>
      </c>
      <c r="L38" s="169" t="s">
        <v>125</v>
      </c>
      <c r="M38" s="152" t="s">
        <v>130</v>
      </c>
      <c r="N38" s="152" t="s">
        <v>129</v>
      </c>
      <c r="O38" s="8"/>
      <c r="P38" s="182" t="s">
        <v>138</v>
      </c>
      <c r="Q38" s="58"/>
      <c r="R38" s="58"/>
      <c r="S38" s="58"/>
      <c r="T38" s="58"/>
      <c r="U38" s="251"/>
    </row>
    <row r="39" spans="2:22" ht="15.75" thickBot="1" x14ac:dyDescent="0.3">
      <c r="B39" s="217"/>
      <c r="C39" s="310"/>
      <c r="D39" s="314"/>
      <c r="E39" s="217"/>
      <c r="F39" s="229">
        <f t="shared" si="2"/>
        <v>0</v>
      </c>
      <c r="G39" s="228"/>
      <c r="H39" s="173"/>
      <c r="I39" s="205"/>
      <c r="J39" s="214"/>
      <c r="K39" s="215"/>
      <c r="L39" s="206"/>
      <c r="M39" s="213">
        <f>J39*K39</f>
        <v>0</v>
      </c>
      <c r="N39" s="225"/>
      <c r="O39" s="8"/>
      <c r="P39" s="12" t="s">
        <v>7</v>
      </c>
      <c r="Q39" s="13"/>
      <c r="R39" s="13"/>
      <c r="S39" s="13"/>
      <c r="T39" s="375">
        <f>SUM(T41:T48)</f>
        <v>0</v>
      </c>
      <c r="U39" s="262">
        <f>SUM(U41:U48)</f>
        <v>0</v>
      </c>
      <c r="V39" s="62"/>
    </row>
    <row r="40" spans="2:22" ht="15.75" thickBot="1" x14ac:dyDescent="0.3">
      <c r="B40" s="217"/>
      <c r="C40" s="310"/>
      <c r="D40" s="314"/>
      <c r="E40" s="217"/>
      <c r="F40" s="229">
        <f t="shared" si="2"/>
        <v>0</v>
      </c>
      <c r="G40" s="228"/>
      <c r="H40" s="173"/>
      <c r="I40" s="198"/>
      <c r="J40" s="216"/>
      <c r="K40" s="217"/>
      <c r="L40" s="199"/>
      <c r="M40" s="213">
        <f t="shared" ref="M40:M48" si="3">J40*K40</f>
        <v>0</v>
      </c>
      <c r="N40" s="226"/>
      <c r="O40" s="8"/>
      <c r="P40" s="164" t="s">
        <v>8</v>
      </c>
      <c r="Q40" s="156"/>
      <c r="R40" s="259" t="s">
        <v>148</v>
      </c>
      <c r="S40" s="157" t="s">
        <v>31</v>
      </c>
      <c r="T40" s="245" t="s">
        <v>133</v>
      </c>
      <c r="U40" s="261" t="s">
        <v>129</v>
      </c>
      <c r="V40" s="62"/>
    </row>
    <row r="41" spans="2:22" x14ac:dyDescent="0.25">
      <c r="B41" s="217"/>
      <c r="C41" s="310"/>
      <c r="D41" s="314"/>
      <c r="E41" s="217"/>
      <c r="F41" s="229">
        <f t="shared" si="2"/>
        <v>0</v>
      </c>
      <c r="G41" s="228"/>
      <c r="H41" s="173"/>
      <c r="I41" s="198"/>
      <c r="J41" s="216"/>
      <c r="K41" s="217"/>
      <c r="L41" s="199"/>
      <c r="M41" s="213">
        <f t="shared" si="3"/>
        <v>0</v>
      </c>
      <c r="N41" s="226"/>
      <c r="O41" s="8"/>
      <c r="P41" s="496"/>
      <c r="Q41" s="207"/>
      <c r="R41" s="215"/>
      <c r="S41" s="116"/>
      <c r="T41" s="208"/>
      <c r="U41" s="263"/>
      <c r="V41" s="62"/>
    </row>
    <row r="42" spans="2:22" x14ac:dyDescent="0.25">
      <c r="B42" s="217"/>
      <c r="C42" s="310"/>
      <c r="D42" s="314"/>
      <c r="E42" s="217"/>
      <c r="F42" s="229">
        <f t="shared" si="2"/>
        <v>0</v>
      </c>
      <c r="G42" s="228"/>
      <c r="H42" s="173"/>
      <c r="I42" s="198"/>
      <c r="J42" s="216"/>
      <c r="K42" s="217"/>
      <c r="L42" s="199"/>
      <c r="M42" s="213">
        <f t="shared" si="3"/>
        <v>0</v>
      </c>
      <c r="N42" s="226"/>
      <c r="O42" s="8"/>
      <c r="P42" s="495"/>
      <c r="Q42" s="193"/>
      <c r="R42" s="217"/>
      <c r="S42" s="114"/>
      <c r="T42" s="204"/>
      <c r="U42" s="264"/>
      <c r="V42" s="62"/>
    </row>
    <row r="43" spans="2:22" x14ac:dyDescent="0.25">
      <c r="B43" s="217"/>
      <c r="C43" s="310"/>
      <c r="D43" s="314"/>
      <c r="E43" s="217"/>
      <c r="F43" s="229">
        <f t="shared" si="2"/>
        <v>0</v>
      </c>
      <c r="G43" s="228"/>
      <c r="H43" s="173"/>
      <c r="I43" s="198"/>
      <c r="J43" s="216"/>
      <c r="K43" s="217"/>
      <c r="L43" s="199"/>
      <c r="M43" s="213">
        <f t="shared" si="3"/>
        <v>0</v>
      </c>
      <c r="N43" s="226"/>
      <c r="O43" s="8"/>
      <c r="P43" s="495"/>
      <c r="Q43" s="193"/>
      <c r="R43" s="217"/>
      <c r="S43" s="114"/>
      <c r="T43" s="204"/>
      <c r="U43" s="264"/>
      <c r="V43" s="62"/>
    </row>
    <row r="44" spans="2:22" x14ac:dyDescent="0.25">
      <c r="B44" s="217"/>
      <c r="C44" s="310"/>
      <c r="D44" s="314"/>
      <c r="E44" s="217"/>
      <c r="F44" s="229">
        <f t="shared" si="2"/>
        <v>0</v>
      </c>
      <c r="G44" s="228"/>
      <c r="H44" s="173"/>
      <c r="I44" s="198"/>
      <c r="J44" s="216"/>
      <c r="K44" s="217"/>
      <c r="L44" s="199"/>
      <c r="M44" s="213">
        <f t="shared" si="3"/>
        <v>0</v>
      </c>
      <c r="N44" s="226"/>
      <c r="O44" s="8"/>
      <c r="P44" s="495"/>
      <c r="Q44" s="193"/>
      <c r="R44" s="217"/>
      <c r="S44" s="114"/>
      <c r="T44" s="204"/>
      <c r="U44" s="264"/>
      <c r="V44" s="62"/>
    </row>
    <row r="45" spans="2:22" x14ac:dyDescent="0.25">
      <c r="B45" s="217"/>
      <c r="C45" s="310"/>
      <c r="D45" s="314"/>
      <c r="E45" s="217"/>
      <c r="F45" s="229">
        <f t="shared" si="2"/>
        <v>0</v>
      </c>
      <c r="G45" s="228"/>
      <c r="H45" s="173"/>
      <c r="I45" s="198"/>
      <c r="J45" s="216"/>
      <c r="K45" s="217"/>
      <c r="L45" s="199"/>
      <c r="M45" s="213">
        <f t="shared" si="3"/>
        <v>0</v>
      </c>
      <c r="N45" s="226"/>
      <c r="O45" s="8"/>
      <c r="P45" s="495"/>
      <c r="Q45" s="193"/>
      <c r="R45" s="217"/>
      <c r="S45" s="114"/>
      <c r="T45" s="204"/>
      <c r="U45" s="264"/>
      <c r="V45" s="16"/>
    </row>
    <row r="46" spans="2:22" x14ac:dyDescent="0.25">
      <c r="B46" s="217"/>
      <c r="C46" s="310"/>
      <c r="D46" s="314"/>
      <c r="E46" s="217"/>
      <c r="F46" s="229">
        <f t="shared" si="2"/>
        <v>0</v>
      </c>
      <c r="G46" s="228"/>
      <c r="H46" s="173"/>
      <c r="I46" s="198"/>
      <c r="J46" s="216"/>
      <c r="K46" s="217"/>
      <c r="L46" s="199"/>
      <c r="M46" s="213">
        <f t="shared" si="3"/>
        <v>0</v>
      </c>
      <c r="N46" s="226"/>
      <c r="O46" s="8"/>
      <c r="P46" s="495"/>
      <c r="Q46" s="193"/>
      <c r="R46" s="217"/>
      <c r="S46" s="114"/>
      <c r="T46" s="204"/>
      <c r="U46" s="264"/>
    </row>
    <row r="47" spans="2:22" x14ac:dyDescent="0.25">
      <c r="B47" s="217"/>
      <c r="C47" s="310"/>
      <c r="D47" s="314"/>
      <c r="E47" s="217"/>
      <c r="F47" s="229">
        <f t="shared" si="2"/>
        <v>0</v>
      </c>
      <c r="G47" s="228"/>
      <c r="H47" s="173"/>
      <c r="I47" s="198"/>
      <c r="J47" s="216"/>
      <c r="K47" s="217"/>
      <c r="L47" s="199"/>
      <c r="M47" s="213">
        <f t="shared" si="3"/>
        <v>0</v>
      </c>
      <c r="N47" s="226"/>
      <c r="O47" s="8"/>
      <c r="P47" s="495"/>
      <c r="Q47" s="193"/>
      <c r="R47" s="217"/>
      <c r="S47" s="114"/>
      <c r="T47" s="204"/>
      <c r="U47" s="264"/>
    </row>
    <row r="48" spans="2:22" x14ac:dyDescent="0.25">
      <c r="B48" s="215"/>
      <c r="C48" s="311"/>
      <c r="D48" s="315"/>
      <c r="E48" s="215"/>
      <c r="F48" s="229">
        <f t="shared" si="2"/>
        <v>0</v>
      </c>
      <c r="G48" s="227"/>
      <c r="H48" s="173"/>
      <c r="I48" s="205"/>
      <c r="J48" s="214"/>
      <c r="K48" s="217"/>
      <c r="L48" s="206"/>
      <c r="M48" s="213">
        <f t="shared" si="3"/>
        <v>0</v>
      </c>
      <c r="N48" s="226"/>
      <c r="O48" s="8"/>
      <c r="P48" s="496"/>
      <c r="Q48" s="207"/>
      <c r="R48" s="215"/>
      <c r="S48" s="116"/>
      <c r="T48" s="208"/>
      <c r="U48" s="264"/>
    </row>
    <row r="49" spans="11:21" x14ac:dyDescent="0.25">
      <c r="P49" s="32"/>
    </row>
    <row r="50" spans="11:21" x14ac:dyDescent="0.25">
      <c r="L50" s="23" t="s">
        <v>135</v>
      </c>
      <c r="M50" s="19"/>
      <c r="N50" s="376">
        <f>M6+F6</f>
        <v>0</v>
      </c>
      <c r="Q50" s="23" t="s">
        <v>136</v>
      </c>
      <c r="R50" s="25"/>
      <c r="S50" s="18"/>
      <c r="T50" s="25"/>
      <c r="U50" s="376">
        <f>SUM(T39+T32+T18+T6)</f>
        <v>0</v>
      </c>
    </row>
    <row r="51" spans="11:21" x14ac:dyDescent="0.25">
      <c r="L51" s="377" t="s">
        <v>134</v>
      </c>
      <c r="M51" s="377"/>
      <c r="N51" s="266">
        <f>G6+N6</f>
        <v>0</v>
      </c>
      <c r="O51" s="31"/>
      <c r="P51" s="31"/>
      <c r="Q51" s="377" t="s">
        <v>137</v>
      </c>
      <c r="R51" s="377"/>
      <c r="S51" s="377"/>
      <c r="T51" s="377"/>
      <c r="U51" s="267">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5"/>
    <pageSetUpPr fitToPage="1"/>
  </sheetPr>
  <dimension ref="A2:V52"/>
  <sheetViews>
    <sheetView zoomScale="90" zoomScaleNormal="90" workbookViewId="0">
      <selection activeCell="T22" sqref="T2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2" max="22" width="1.140625" customWidth="1"/>
  </cols>
  <sheetData>
    <row r="2" spans="1:22" ht="61.5" x14ac:dyDescent="0.9">
      <c r="A2" s="350"/>
      <c r="B2" s="365" t="s">
        <v>191</v>
      </c>
      <c r="C2" s="110"/>
      <c r="D2" s="384"/>
      <c r="E2" s="110"/>
      <c r="F2" s="110"/>
      <c r="G2" s="110"/>
      <c r="H2" s="110"/>
      <c r="I2" s="110"/>
      <c r="J2" s="110"/>
      <c r="K2" s="384"/>
      <c r="L2" s="110"/>
      <c r="M2" s="508">
        <f>Gesamtberechnung!H8+2</f>
        <v>2027</v>
      </c>
      <c r="N2" s="508"/>
      <c r="O2" s="110"/>
      <c r="P2" s="110"/>
      <c r="Q2" s="384"/>
      <c r="R2" s="110"/>
      <c r="S2" s="110"/>
      <c r="U2" s="110"/>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O4" s="385"/>
      <c r="P4" s="370" t="s">
        <v>25</v>
      </c>
      <c r="Q4" s="159"/>
      <c r="R4" s="159"/>
      <c r="S4" s="159"/>
      <c r="T4" s="159"/>
      <c r="U4" s="119"/>
    </row>
    <row r="5" spans="1:22" ht="21" x14ac:dyDescent="0.35">
      <c r="B5" s="163" t="s">
        <v>22</v>
      </c>
      <c r="C5" s="58"/>
      <c r="D5" s="58"/>
      <c r="E5" s="58"/>
      <c r="F5" s="58" t="s">
        <v>130</v>
      </c>
      <c r="G5" s="179" t="s">
        <v>128</v>
      </c>
      <c r="H5" s="67"/>
      <c r="I5" s="182" t="s">
        <v>131</v>
      </c>
      <c r="J5" s="58"/>
      <c r="K5" s="58"/>
      <c r="L5" s="58"/>
      <c r="M5" s="58" t="s">
        <v>130</v>
      </c>
      <c r="N5" s="96" t="s">
        <v>129</v>
      </c>
      <c r="P5" s="182" t="s">
        <v>26</v>
      </c>
      <c r="Q5" s="103"/>
      <c r="R5" s="103"/>
      <c r="S5" s="103"/>
      <c r="T5" s="58" t="s">
        <v>130</v>
      </c>
      <c r="U5" s="96" t="s">
        <v>129</v>
      </c>
    </row>
    <row r="6" spans="1:22" x14ac:dyDescent="0.25">
      <c r="B6" s="29" t="s">
        <v>101</v>
      </c>
      <c r="C6" s="30"/>
      <c r="D6" s="122"/>
      <c r="E6" s="125"/>
      <c r="F6" s="371">
        <f>SUM(F7+F8)</f>
        <v>0</v>
      </c>
      <c r="G6" s="137">
        <f>SUM(G7+G8)</f>
        <v>0</v>
      </c>
      <c r="H6" s="175"/>
      <c r="I6" s="183" t="s">
        <v>101</v>
      </c>
      <c r="J6" s="122"/>
      <c r="K6" s="117"/>
      <c r="L6" s="117"/>
      <c r="M6" s="372">
        <f>SUM(M7+M8)</f>
        <v>0</v>
      </c>
      <c r="N6" s="129">
        <f>SUM(N7+N8)</f>
        <v>0</v>
      </c>
      <c r="P6" s="190" t="s">
        <v>27</v>
      </c>
      <c r="Q6" s="190"/>
      <c r="R6" s="190"/>
      <c r="S6" s="49"/>
      <c r="T6" s="373">
        <f>SUM(T7:T8)</f>
        <v>0</v>
      </c>
      <c r="U6" s="256">
        <f>U7+U8</f>
        <v>0</v>
      </c>
      <c r="V6" s="62"/>
    </row>
    <row r="7" spans="1:22" x14ac:dyDescent="0.25">
      <c r="B7" s="124" t="s">
        <v>143</v>
      </c>
      <c r="C7" s="123"/>
      <c r="D7" s="122"/>
      <c r="E7" s="125"/>
      <c r="F7" s="177">
        <f>SUM(F10:F15)</f>
        <v>0</v>
      </c>
      <c r="G7" s="137">
        <f>SUM(G10:G15)</f>
        <v>0</v>
      </c>
      <c r="H7" s="175"/>
      <c r="I7" s="184" t="s">
        <v>126</v>
      </c>
      <c r="J7" s="117"/>
      <c r="K7" s="117"/>
      <c r="L7" s="113"/>
      <c r="M7" s="129">
        <f>SUM(M10:M37)</f>
        <v>0</v>
      </c>
      <c r="N7" s="268">
        <f>SUM(N10:N37)</f>
        <v>0</v>
      </c>
      <c r="P7" s="246" t="s">
        <v>28</v>
      </c>
      <c r="Q7" s="189"/>
      <c r="R7" s="189"/>
      <c r="S7" s="50"/>
      <c r="T7" s="48">
        <f>SUM(T10:T15)</f>
        <v>0</v>
      </c>
      <c r="U7" s="256">
        <f>SUM(U10:U15)</f>
        <v>0</v>
      </c>
      <c r="V7" s="62"/>
    </row>
    <row r="8" spans="1:22" ht="15.75" thickBot="1" x14ac:dyDescent="0.3">
      <c r="B8" s="165" t="s">
        <v>102</v>
      </c>
      <c r="C8" s="138"/>
      <c r="D8" s="139"/>
      <c r="E8" s="140"/>
      <c r="F8" s="170">
        <f>SUM(F17:F48)</f>
        <v>0</v>
      </c>
      <c r="G8" s="141">
        <f>SUM(G17:G48)</f>
        <v>0</v>
      </c>
      <c r="H8" s="175"/>
      <c r="I8" s="185" t="s">
        <v>139</v>
      </c>
      <c r="J8" s="142"/>
      <c r="K8" s="143"/>
      <c r="L8" s="143"/>
      <c r="M8" s="144">
        <f>SUM(M39:M48)</f>
        <v>0</v>
      </c>
      <c r="N8" s="269">
        <f>SUM(N39:N48)</f>
        <v>0</v>
      </c>
      <c r="P8" s="250" t="s">
        <v>29</v>
      </c>
      <c r="Q8" s="247"/>
      <c r="R8" s="247"/>
      <c r="S8" s="154"/>
      <c r="T8" s="248">
        <f>F7</f>
        <v>0</v>
      </c>
      <c r="U8" s="257">
        <f>U16</f>
        <v>0</v>
      </c>
      <c r="V8" s="62"/>
    </row>
    <row r="9" spans="1:22" ht="15.75" thickBot="1" x14ac:dyDescent="0.3">
      <c r="A9" s="241"/>
      <c r="B9" s="239" t="s">
        <v>103</v>
      </c>
      <c r="C9" s="242" t="s">
        <v>209</v>
      </c>
      <c r="D9" s="240" t="s">
        <v>124</v>
      </c>
      <c r="E9" s="239" t="s">
        <v>125</v>
      </c>
      <c r="F9" s="243" t="s">
        <v>130</v>
      </c>
      <c r="G9" s="244" t="s">
        <v>128</v>
      </c>
      <c r="H9" s="176"/>
      <c r="I9" s="239" t="s">
        <v>127</v>
      </c>
      <c r="J9" s="240" t="s">
        <v>209</v>
      </c>
      <c r="K9" s="239" t="s">
        <v>124</v>
      </c>
      <c r="L9" s="237" t="s">
        <v>125</v>
      </c>
      <c r="M9" s="238" t="s">
        <v>130</v>
      </c>
      <c r="N9" s="238" t="s">
        <v>129</v>
      </c>
      <c r="P9" s="254" t="s">
        <v>30</v>
      </c>
      <c r="Q9" s="155"/>
      <c r="R9" s="155"/>
      <c r="S9" s="155"/>
      <c r="T9" s="253" t="s">
        <v>130</v>
      </c>
      <c r="U9" s="255" t="s">
        <v>129</v>
      </c>
      <c r="V9" s="62"/>
    </row>
    <row r="10" spans="1:22" x14ac:dyDescent="0.25">
      <c r="B10" s="162"/>
      <c r="C10" s="302"/>
      <c r="D10" s="305"/>
      <c r="E10" s="162"/>
      <c r="F10" s="171">
        <f>C10*D10</f>
        <v>0</v>
      </c>
      <c r="G10" s="180"/>
      <c r="H10" s="173"/>
      <c r="I10" s="218"/>
      <c r="J10" s="219"/>
      <c r="K10" s="218"/>
      <c r="L10" s="220"/>
      <c r="M10" s="212">
        <f>J10*K10</f>
        <v>0</v>
      </c>
      <c r="N10" s="209"/>
      <c r="P10" s="492"/>
      <c r="Q10" s="252"/>
      <c r="R10" s="252"/>
      <c r="S10" s="252"/>
      <c r="T10" s="201"/>
      <c r="U10" s="263"/>
      <c r="V10" s="62"/>
    </row>
    <row r="11" spans="1:22" x14ac:dyDescent="0.25">
      <c r="B11" s="132"/>
      <c r="C11" s="303"/>
      <c r="D11" s="306"/>
      <c r="E11" s="132"/>
      <c r="F11" s="172">
        <f t="shared" ref="F11:F15" si="0">C11*D11</f>
        <v>0</v>
      </c>
      <c r="G11" s="135"/>
      <c r="H11" s="173"/>
      <c r="I11" s="217"/>
      <c r="J11" s="221"/>
      <c r="K11" s="217"/>
      <c r="L11" s="199"/>
      <c r="M11" s="197">
        <f t="shared" ref="M11:M37" si="1">J11*K11</f>
        <v>0</v>
      </c>
      <c r="N11" s="210"/>
      <c r="P11" s="493"/>
      <c r="Q11" s="191"/>
      <c r="R11" s="191"/>
      <c r="S11" s="191"/>
      <c r="T11" s="194"/>
      <c r="U11" s="264"/>
      <c r="V11" s="62"/>
    </row>
    <row r="12" spans="1:22" x14ac:dyDescent="0.25">
      <c r="B12" s="132"/>
      <c r="C12" s="303"/>
      <c r="D12" s="306"/>
      <c r="E12" s="132"/>
      <c r="F12" s="172">
        <f t="shared" si="0"/>
        <v>0</v>
      </c>
      <c r="G12" s="135"/>
      <c r="H12" s="173"/>
      <c r="I12" s="217"/>
      <c r="J12" s="221"/>
      <c r="K12" s="217"/>
      <c r="L12" s="199"/>
      <c r="M12" s="197">
        <f t="shared" si="1"/>
        <v>0</v>
      </c>
      <c r="N12" s="210"/>
      <c r="P12" s="493"/>
      <c r="Q12" s="191"/>
      <c r="R12" s="191"/>
      <c r="S12" s="191"/>
      <c r="T12" s="194"/>
      <c r="U12" s="264"/>
      <c r="V12" s="16"/>
    </row>
    <row r="13" spans="1:22" x14ac:dyDescent="0.25">
      <c r="B13" s="132"/>
      <c r="C13" s="303"/>
      <c r="D13" s="306"/>
      <c r="E13" s="132"/>
      <c r="F13" s="172">
        <f t="shared" si="0"/>
        <v>0</v>
      </c>
      <c r="G13" s="135"/>
      <c r="H13" s="173"/>
      <c r="I13" s="217"/>
      <c r="J13" s="221"/>
      <c r="K13" s="217"/>
      <c r="L13" s="199"/>
      <c r="M13" s="197">
        <f t="shared" si="1"/>
        <v>0</v>
      </c>
      <c r="N13" s="210"/>
      <c r="P13" s="493"/>
      <c r="Q13" s="191"/>
      <c r="R13" s="191"/>
      <c r="S13" s="191"/>
      <c r="T13" s="194"/>
      <c r="U13" s="264"/>
      <c r="V13" s="16"/>
    </row>
    <row r="14" spans="1:22" x14ac:dyDescent="0.25">
      <c r="B14" s="132"/>
      <c r="C14" s="303"/>
      <c r="D14" s="306"/>
      <c r="E14" s="132"/>
      <c r="F14" s="172">
        <f t="shared" si="0"/>
        <v>0</v>
      </c>
      <c r="G14" s="135"/>
      <c r="H14" s="173"/>
      <c r="I14" s="217"/>
      <c r="J14" s="221"/>
      <c r="K14" s="217"/>
      <c r="L14" s="199"/>
      <c r="M14" s="197">
        <f t="shared" si="1"/>
        <v>0</v>
      </c>
      <c r="N14" s="210"/>
      <c r="P14" s="494"/>
      <c r="Q14" s="192"/>
      <c r="R14" s="192"/>
      <c r="S14" s="192"/>
      <c r="T14" s="195"/>
      <c r="U14" s="264"/>
      <c r="V14" s="16"/>
    </row>
    <row r="15" spans="1:22" ht="15.75" thickBot="1" x14ac:dyDescent="0.3">
      <c r="B15" s="151"/>
      <c r="C15" s="304"/>
      <c r="D15" s="307"/>
      <c r="E15" s="151"/>
      <c r="F15" s="172">
        <f t="shared" si="0"/>
        <v>0</v>
      </c>
      <c r="G15" s="181"/>
      <c r="H15" s="173"/>
      <c r="I15" s="217"/>
      <c r="J15" s="221"/>
      <c r="K15" s="217"/>
      <c r="L15" s="199"/>
      <c r="M15" s="197">
        <f t="shared" si="1"/>
        <v>0</v>
      </c>
      <c r="N15" s="210"/>
      <c r="P15" s="495"/>
      <c r="Q15" s="193"/>
      <c r="R15" s="193"/>
      <c r="S15" s="193"/>
      <c r="T15" s="196"/>
      <c r="U15" s="265"/>
      <c r="V15" s="62"/>
    </row>
    <row r="16" spans="1:22" ht="15.75" thickBot="1" x14ac:dyDescent="0.3">
      <c r="B16" s="166" t="s">
        <v>22</v>
      </c>
      <c r="C16" s="145" t="s">
        <v>209</v>
      </c>
      <c r="D16" s="146" t="s">
        <v>124</v>
      </c>
      <c r="E16" s="147" t="s">
        <v>125</v>
      </c>
      <c r="F16" s="174" t="s">
        <v>130</v>
      </c>
      <c r="G16" s="148" t="s">
        <v>129</v>
      </c>
      <c r="H16" s="64"/>
      <c r="I16" s="217"/>
      <c r="J16" s="221"/>
      <c r="K16" s="217"/>
      <c r="L16" s="199"/>
      <c r="M16" s="197">
        <f t="shared" si="1"/>
        <v>0</v>
      </c>
      <c r="N16" s="210"/>
      <c r="P16" s="187" t="s">
        <v>132</v>
      </c>
      <c r="Q16" s="187"/>
      <c r="R16" s="187"/>
      <c r="S16" s="187"/>
      <c r="T16" s="188">
        <f>F7</f>
        <v>0</v>
      </c>
      <c r="U16" s="264">
        <f>SUM(G10:G15)</f>
        <v>0</v>
      </c>
      <c r="V16" s="62"/>
    </row>
    <row r="17" spans="2:22" ht="21" x14ac:dyDescent="0.35">
      <c r="B17" s="215"/>
      <c r="C17" s="308"/>
      <c r="D17" s="312"/>
      <c r="E17" s="215"/>
      <c r="F17" s="229">
        <f>C17*D17</f>
        <v>0</v>
      </c>
      <c r="G17" s="227"/>
      <c r="H17" s="173"/>
      <c r="I17" s="217"/>
      <c r="J17" s="221"/>
      <c r="K17" s="217"/>
      <c r="L17" s="199"/>
      <c r="M17" s="197">
        <f t="shared" si="1"/>
        <v>0</v>
      </c>
      <c r="N17" s="210"/>
      <c r="P17" s="182" t="s">
        <v>5</v>
      </c>
      <c r="Q17" s="58"/>
      <c r="R17" s="58"/>
      <c r="S17" s="58"/>
      <c r="T17" s="58"/>
      <c r="U17" s="96"/>
      <c r="V17" s="62"/>
    </row>
    <row r="18" spans="2:22" ht="15.75" thickBot="1" x14ac:dyDescent="0.3">
      <c r="B18" s="217"/>
      <c r="C18" s="309"/>
      <c r="D18" s="313"/>
      <c r="E18" s="217"/>
      <c r="F18" s="229">
        <f t="shared" ref="F18:F48" si="2">C18*D18</f>
        <v>0</v>
      </c>
      <c r="G18" s="228"/>
      <c r="H18" s="173"/>
      <c r="I18" s="217"/>
      <c r="J18" s="221"/>
      <c r="K18" s="217"/>
      <c r="L18" s="199"/>
      <c r="M18" s="197">
        <f t="shared" si="1"/>
        <v>0</v>
      </c>
      <c r="N18" s="210"/>
      <c r="P18" s="12" t="s">
        <v>7</v>
      </c>
      <c r="Q18" s="13"/>
      <c r="R18" s="13"/>
      <c r="S18" s="13"/>
      <c r="T18" s="375">
        <f>SUM(T20:T30)</f>
        <v>0</v>
      </c>
      <c r="U18" s="258">
        <f>SUM(U20:U30)</f>
        <v>0</v>
      </c>
      <c r="V18" s="62"/>
    </row>
    <row r="19" spans="2:22" ht="15.75" thickBot="1" x14ac:dyDescent="0.3">
      <c r="B19" s="217"/>
      <c r="C19" s="309"/>
      <c r="D19" s="313"/>
      <c r="E19" s="217"/>
      <c r="F19" s="229">
        <f t="shared" si="2"/>
        <v>0</v>
      </c>
      <c r="G19" s="228"/>
      <c r="H19" s="173"/>
      <c r="I19" s="217"/>
      <c r="J19" s="221"/>
      <c r="K19" s="217"/>
      <c r="L19" s="199"/>
      <c r="M19" s="197">
        <f t="shared" si="1"/>
        <v>0</v>
      </c>
      <c r="N19" s="210"/>
      <c r="P19" s="164" t="s">
        <v>8</v>
      </c>
      <c r="Q19" s="156"/>
      <c r="R19" s="156"/>
      <c r="S19" s="156"/>
      <c r="T19" s="249" t="s">
        <v>130</v>
      </c>
      <c r="U19" s="255" t="s">
        <v>129</v>
      </c>
      <c r="V19" s="62"/>
    </row>
    <row r="20" spans="2:22" x14ac:dyDescent="0.25">
      <c r="B20" s="217"/>
      <c r="C20" s="309"/>
      <c r="D20" s="313"/>
      <c r="E20" s="217"/>
      <c r="F20" s="229">
        <f t="shared" si="2"/>
        <v>0</v>
      </c>
      <c r="G20" s="228"/>
      <c r="H20" s="173"/>
      <c r="I20" s="217"/>
      <c r="J20" s="221"/>
      <c r="K20" s="217"/>
      <c r="L20" s="199"/>
      <c r="M20" s="197">
        <f t="shared" si="1"/>
        <v>0</v>
      </c>
      <c r="N20" s="210"/>
      <c r="P20" s="492"/>
      <c r="Q20" s="252"/>
      <c r="R20" s="200"/>
      <c r="S20" s="200"/>
      <c r="T20" s="201"/>
      <c r="U20" s="263"/>
      <c r="V20" s="16"/>
    </row>
    <row r="21" spans="2:22" x14ac:dyDescent="0.25">
      <c r="B21" s="217"/>
      <c r="C21" s="309"/>
      <c r="D21" s="313"/>
      <c r="E21" s="217"/>
      <c r="F21" s="229">
        <f t="shared" si="2"/>
        <v>0</v>
      </c>
      <c r="G21" s="228"/>
      <c r="H21" s="173"/>
      <c r="I21" s="217"/>
      <c r="J21" s="221"/>
      <c r="K21" s="217"/>
      <c r="L21" s="199"/>
      <c r="M21" s="197">
        <f t="shared" si="1"/>
        <v>0</v>
      </c>
      <c r="N21" s="210"/>
      <c r="P21" s="493"/>
      <c r="Q21" s="191"/>
      <c r="R21" s="202"/>
      <c r="S21" s="202"/>
      <c r="T21" s="194"/>
      <c r="U21" s="264"/>
    </row>
    <row r="22" spans="2:22" ht="15" customHeight="1" x14ac:dyDescent="0.25">
      <c r="B22" s="217"/>
      <c r="C22" s="309"/>
      <c r="D22" s="313"/>
      <c r="E22" s="217"/>
      <c r="F22" s="229">
        <f t="shared" si="2"/>
        <v>0</v>
      </c>
      <c r="G22" s="228"/>
      <c r="H22" s="173"/>
      <c r="I22" s="217"/>
      <c r="J22" s="221"/>
      <c r="K22" s="217"/>
      <c r="L22" s="199"/>
      <c r="M22" s="197">
        <f t="shared" si="1"/>
        <v>0</v>
      </c>
      <c r="N22" s="210"/>
      <c r="P22" s="493"/>
      <c r="Q22" s="191"/>
      <c r="R22" s="202"/>
      <c r="S22" s="202"/>
      <c r="T22" s="194"/>
      <c r="U22" s="264"/>
    </row>
    <row r="23" spans="2:22" x14ac:dyDescent="0.25">
      <c r="B23" s="217"/>
      <c r="C23" s="309"/>
      <c r="D23" s="313"/>
      <c r="E23" s="217"/>
      <c r="F23" s="229">
        <f t="shared" si="2"/>
        <v>0</v>
      </c>
      <c r="G23" s="228"/>
      <c r="H23" s="173"/>
      <c r="I23" s="217"/>
      <c r="J23" s="221"/>
      <c r="K23" s="217"/>
      <c r="L23" s="199"/>
      <c r="M23" s="197">
        <f t="shared" si="1"/>
        <v>0</v>
      </c>
      <c r="N23" s="210"/>
      <c r="P23" s="495"/>
      <c r="Q23" s="193"/>
      <c r="R23" s="203"/>
      <c r="S23" s="203"/>
      <c r="T23" s="196"/>
      <c r="U23" s="264"/>
    </row>
    <row r="24" spans="2:22" x14ac:dyDescent="0.25">
      <c r="B24" s="217"/>
      <c r="C24" s="309"/>
      <c r="D24" s="313"/>
      <c r="E24" s="217"/>
      <c r="F24" s="229">
        <f t="shared" si="2"/>
        <v>0</v>
      </c>
      <c r="G24" s="228"/>
      <c r="H24" s="173"/>
      <c r="I24" s="217"/>
      <c r="J24" s="221"/>
      <c r="K24" s="217"/>
      <c r="L24" s="199"/>
      <c r="M24" s="197">
        <f t="shared" si="1"/>
        <v>0</v>
      </c>
      <c r="N24" s="210"/>
      <c r="P24" s="495"/>
      <c r="Q24" s="193"/>
      <c r="R24" s="203"/>
      <c r="S24" s="203"/>
      <c r="T24" s="204"/>
      <c r="U24" s="264"/>
    </row>
    <row r="25" spans="2:22" x14ac:dyDescent="0.25">
      <c r="B25" s="217"/>
      <c r="C25" s="309"/>
      <c r="D25" s="313"/>
      <c r="E25" s="217"/>
      <c r="F25" s="229">
        <f t="shared" si="2"/>
        <v>0</v>
      </c>
      <c r="G25" s="228"/>
      <c r="H25" s="173"/>
      <c r="I25" s="217"/>
      <c r="J25" s="221"/>
      <c r="K25" s="217"/>
      <c r="L25" s="199"/>
      <c r="M25" s="197">
        <f t="shared" si="1"/>
        <v>0</v>
      </c>
      <c r="N25" s="210"/>
      <c r="P25" s="495"/>
      <c r="Q25" s="193"/>
      <c r="R25" s="203"/>
      <c r="S25" s="203"/>
      <c r="T25" s="204"/>
      <c r="U25" s="264"/>
    </row>
    <row r="26" spans="2:22" x14ac:dyDescent="0.25">
      <c r="B26" s="217"/>
      <c r="C26" s="309"/>
      <c r="D26" s="313"/>
      <c r="E26" s="217"/>
      <c r="F26" s="229">
        <f t="shared" si="2"/>
        <v>0</v>
      </c>
      <c r="G26" s="228"/>
      <c r="H26" s="173"/>
      <c r="I26" s="217"/>
      <c r="J26" s="221"/>
      <c r="K26" s="217"/>
      <c r="L26" s="199"/>
      <c r="M26" s="197">
        <f t="shared" si="1"/>
        <v>0</v>
      </c>
      <c r="N26" s="210"/>
      <c r="P26" s="495"/>
      <c r="Q26" s="193"/>
      <c r="R26" s="203"/>
      <c r="S26" s="203"/>
      <c r="T26" s="204"/>
      <c r="U26" s="264"/>
    </row>
    <row r="27" spans="2:22" x14ac:dyDescent="0.25">
      <c r="B27" s="217"/>
      <c r="C27" s="309"/>
      <c r="D27" s="313"/>
      <c r="E27" s="217"/>
      <c r="F27" s="229">
        <f t="shared" si="2"/>
        <v>0</v>
      </c>
      <c r="G27" s="228"/>
      <c r="H27" s="173"/>
      <c r="I27" s="217"/>
      <c r="J27" s="221"/>
      <c r="K27" s="217"/>
      <c r="L27" s="199"/>
      <c r="M27" s="197">
        <f t="shared" si="1"/>
        <v>0</v>
      </c>
      <c r="N27" s="210"/>
      <c r="P27" s="495"/>
      <c r="Q27" s="193"/>
      <c r="R27" s="203"/>
      <c r="S27" s="203"/>
      <c r="T27" s="204"/>
      <c r="U27" s="264"/>
    </row>
    <row r="28" spans="2:22" x14ac:dyDescent="0.25">
      <c r="B28" s="217"/>
      <c r="C28" s="309"/>
      <c r="D28" s="313"/>
      <c r="E28" s="217"/>
      <c r="F28" s="229">
        <f t="shared" si="2"/>
        <v>0</v>
      </c>
      <c r="G28" s="228"/>
      <c r="H28" s="173"/>
      <c r="I28" s="217"/>
      <c r="J28" s="221"/>
      <c r="K28" s="217"/>
      <c r="L28" s="199"/>
      <c r="M28" s="197">
        <f t="shared" si="1"/>
        <v>0</v>
      </c>
      <c r="N28" s="210"/>
      <c r="P28" s="495"/>
      <c r="Q28" s="193"/>
      <c r="R28" s="203"/>
      <c r="S28" s="203"/>
      <c r="T28" s="204"/>
      <c r="U28" s="264"/>
    </row>
    <row r="29" spans="2:22" x14ac:dyDescent="0.25">
      <c r="B29" s="217"/>
      <c r="C29" s="309"/>
      <c r="D29" s="313"/>
      <c r="E29" s="217"/>
      <c r="F29" s="229">
        <f t="shared" si="2"/>
        <v>0</v>
      </c>
      <c r="G29" s="228"/>
      <c r="H29" s="173"/>
      <c r="I29" s="217"/>
      <c r="J29" s="221"/>
      <c r="K29" s="217"/>
      <c r="L29" s="199"/>
      <c r="M29" s="197">
        <f t="shared" si="1"/>
        <v>0</v>
      </c>
      <c r="N29" s="210"/>
      <c r="P29" s="495"/>
      <c r="Q29" s="193"/>
      <c r="R29" s="203"/>
      <c r="S29" s="203"/>
      <c r="T29" s="204"/>
      <c r="U29" s="264"/>
    </row>
    <row r="30" spans="2:22" x14ac:dyDescent="0.25">
      <c r="B30" s="217"/>
      <c r="C30" s="309"/>
      <c r="D30" s="313"/>
      <c r="E30" s="217"/>
      <c r="F30" s="229">
        <f t="shared" si="2"/>
        <v>0</v>
      </c>
      <c r="G30" s="228"/>
      <c r="H30" s="173"/>
      <c r="I30" s="217"/>
      <c r="J30" s="221"/>
      <c r="K30" s="217"/>
      <c r="L30" s="199"/>
      <c r="M30" s="197">
        <f t="shared" si="1"/>
        <v>0</v>
      </c>
      <c r="N30" s="210"/>
      <c r="P30" s="495"/>
      <c r="Q30" s="193"/>
      <c r="R30" s="203"/>
      <c r="S30" s="203"/>
      <c r="T30" s="204"/>
      <c r="U30" s="264"/>
    </row>
    <row r="31" spans="2:22" ht="21.75" thickBot="1" x14ac:dyDescent="0.4">
      <c r="B31" s="217"/>
      <c r="C31" s="309"/>
      <c r="D31" s="313"/>
      <c r="E31" s="217"/>
      <c r="F31" s="229">
        <f t="shared" si="2"/>
        <v>0</v>
      </c>
      <c r="G31" s="228"/>
      <c r="H31" s="173"/>
      <c r="I31" s="217"/>
      <c r="J31" s="221"/>
      <c r="K31" s="217"/>
      <c r="L31" s="199"/>
      <c r="M31" s="197">
        <f t="shared" si="1"/>
        <v>0</v>
      </c>
      <c r="N31" s="210"/>
      <c r="P31" s="182" t="s">
        <v>6</v>
      </c>
      <c r="Q31" s="58"/>
      <c r="R31" s="58"/>
      <c r="S31" s="58"/>
      <c r="T31" s="58"/>
      <c r="U31" s="251"/>
    </row>
    <row r="32" spans="2:22" ht="15.75" thickBot="1" x14ac:dyDescent="0.3">
      <c r="B32" s="217"/>
      <c r="C32" s="309"/>
      <c r="D32" s="313"/>
      <c r="E32" s="217"/>
      <c r="F32" s="229">
        <f t="shared" si="2"/>
        <v>0</v>
      </c>
      <c r="G32" s="228"/>
      <c r="H32" s="173"/>
      <c r="I32" s="217"/>
      <c r="J32" s="221"/>
      <c r="K32" s="217"/>
      <c r="L32" s="199"/>
      <c r="M32" s="197">
        <f t="shared" si="1"/>
        <v>0</v>
      </c>
      <c r="N32" s="210"/>
      <c r="P32" s="12" t="s">
        <v>7</v>
      </c>
      <c r="Q32" s="13"/>
      <c r="R32" s="13"/>
      <c r="S32" s="13"/>
      <c r="T32" s="375">
        <f>SUM(T34:T37)</f>
        <v>0</v>
      </c>
      <c r="U32" s="260">
        <f>SUM(U34:U37)</f>
        <v>0</v>
      </c>
    </row>
    <row r="33" spans="2:22" ht="15.75" thickBot="1" x14ac:dyDescent="0.3">
      <c r="B33" s="217"/>
      <c r="C33" s="309"/>
      <c r="D33" s="313"/>
      <c r="E33" s="217"/>
      <c r="F33" s="229">
        <f t="shared" si="2"/>
        <v>0</v>
      </c>
      <c r="G33" s="228"/>
      <c r="H33" s="173"/>
      <c r="I33" s="217"/>
      <c r="J33" s="221"/>
      <c r="K33" s="217"/>
      <c r="L33" s="199"/>
      <c r="M33" s="197">
        <f t="shared" si="1"/>
        <v>0</v>
      </c>
      <c r="N33" s="210"/>
      <c r="P33" s="164" t="s">
        <v>8</v>
      </c>
      <c r="Q33" s="156"/>
      <c r="R33" s="156"/>
      <c r="S33" s="156"/>
      <c r="T33" s="245" t="s">
        <v>130</v>
      </c>
      <c r="U33" s="259" t="s">
        <v>129</v>
      </c>
    </row>
    <row r="34" spans="2:22" x14ac:dyDescent="0.25">
      <c r="B34" s="217"/>
      <c r="C34" s="309"/>
      <c r="D34" s="313"/>
      <c r="E34" s="217"/>
      <c r="F34" s="229">
        <f t="shared" si="2"/>
        <v>0</v>
      </c>
      <c r="G34" s="228"/>
      <c r="H34" s="173"/>
      <c r="I34" s="217"/>
      <c r="J34" s="221"/>
      <c r="K34" s="217"/>
      <c r="L34" s="199"/>
      <c r="M34" s="197">
        <f t="shared" si="1"/>
        <v>0</v>
      </c>
      <c r="N34" s="210"/>
      <c r="P34" s="496"/>
      <c r="Q34" s="207"/>
      <c r="R34" s="207"/>
      <c r="S34" s="207"/>
      <c r="T34" s="208"/>
      <c r="U34" s="225"/>
    </row>
    <row r="35" spans="2:22" x14ac:dyDescent="0.25">
      <c r="B35" s="217"/>
      <c r="C35" s="309"/>
      <c r="D35" s="313"/>
      <c r="E35" s="217"/>
      <c r="F35" s="229">
        <f t="shared" si="2"/>
        <v>0</v>
      </c>
      <c r="G35" s="228"/>
      <c r="H35" s="173"/>
      <c r="I35" s="217"/>
      <c r="J35" s="221"/>
      <c r="K35" s="217"/>
      <c r="L35" s="199"/>
      <c r="M35" s="197">
        <f t="shared" si="1"/>
        <v>0</v>
      </c>
      <c r="N35" s="210"/>
      <c r="P35" s="495"/>
      <c r="Q35" s="193"/>
      <c r="R35" s="193"/>
      <c r="S35" s="193"/>
      <c r="T35" s="204"/>
      <c r="U35" s="226"/>
    </row>
    <row r="36" spans="2:22" x14ac:dyDescent="0.25">
      <c r="B36" s="217"/>
      <c r="C36" s="309"/>
      <c r="D36" s="313"/>
      <c r="E36" s="217"/>
      <c r="F36" s="229">
        <f t="shared" si="2"/>
        <v>0</v>
      </c>
      <c r="G36" s="228"/>
      <c r="H36" s="173"/>
      <c r="I36" s="217"/>
      <c r="J36" s="221"/>
      <c r="K36" s="217"/>
      <c r="L36" s="199"/>
      <c r="M36" s="197">
        <f t="shared" si="1"/>
        <v>0</v>
      </c>
      <c r="N36" s="210"/>
      <c r="P36" s="495"/>
      <c r="Q36" s="193"/>
      <c r="R36" s="193"/>
      <c r="S36" s="193"/>
      <c r="T36" s="204"/>
      <c r="U36" s="226"/>
    </row>
    <row r="37" spans="2:22" ht="15.75" thickBot="1" x14ac:dyDescent="0.3">
      <c r="B37" s="217"/>
      <c r="C37" s="309"/>
      <c r="D37" s="313"/>
      <c r="E37" s="217"/>
      <c r="F37" s="229">
        <f t="shared" si="2"/>
        <v>0</v>
      </c>
      <c r="G37" s="228"/>
      <c r="H37" s="173"/>
      <c r="I37" s="316" t="s">
        <v>156</v>
      </c>
      <c r="J37" s="223"/>
      <c r="K37" s="222"/>
      <c r="L37" s="224"/>
      <c r="M37" s="213">
        <f t="shared" si="1"/>
        <v>0</v>
      </c>
      <c r="N37" s="211"/>
      <c r="P37" s="496"/>
      <c r="Q37" s="207"/>
      <c r="R37" s="207"/>
      <c r="S37" s="207"/>
      <c r="T37" s="208"/>
      <c r="U37" s="226"/>
    </row>
    <row r="38" spans="2:22" ht="21.75" thickBot="1" x14ac:dyDescent="0.4">
      <c r="B38" s="217"/>
      <c r="C38" s="310"/>
      <c r="D38" s="314"/>
      <c r="E38" s="217"/>
      <c r="F38" s="229">
        <f t="shared" si="2"/>
        <v>0</v>
      </c>
      <c r="G38" s="228"/>
      <c r="H38" s="173"/>
      <c r="I38" s="186" t="s">
        <v>122</v>
      </c>
      <c r="J38" s="167" t="s">
        <v>209</v>
      </c>
      <c r="K38" s="168" t="s">
        <v>124</v>
      </c>
      <c r="L38" s="169" t="s">
        <v>125</v>
      </c>
      <c r="M38" s="152" t="s">
        <v>130</v>
      </c>
      <c r="N38" s="152" t="s">
        <v>129</v>
      </c>
      <c r="O38" s="8"/>
      <c r="P38" s="182" t="s">
        <v>138</v>
      </c>
      <c r="Q38" s="58"/>
      <c r="R38" s="58"/>
      <c r="S38" s="58"/>
      <c r="T38" s="58"/>
      <c r="U38" s="251"/>
    </row>
    <row r="39" spans="2:22" ht="15.75" thickBot="1" x14ac:dyDescent="0.3">
      <c r="B39" s="217"/>
      <c r="C39" s="310"/>
      <c r="D39" s="314"/>
      <c r="E39" s="217"/>
      <c r="F39" s="229">
        <f t="shared" si="2"/>
        <v>0</v>
      </c>
      <c r="G39" s="228"/>
      <c r="H39" s="173"/>
      <c r="I39" s="205"/>
      <c r="J39" s="214"/>
      <c r="K39" s="215"/>
      <c r="L39" s="206"/>
      <c r="M39" s="213">
        <f>J39*K39</f>
        <v>0</v>
      </c>
      <c r="N39" s="225"/>
      <c r="O39" s="8"/>
      <c r="P39" s="12" t="s">
        <v>7</v>
      </c>
      <c r="Q39" s="13"/>
      <c r="R39" s="13"/>
      <c r="S39" s="13"/>
      <c r="T39" s="375">
        <f>SUM(T41:T48)</f>
        <v>0</v>
      </c>
      <c r="U39" s="262">
        <f>SUM(U41:U48)</f>
        <v>0</v>
      </c>
      <c r="V39" s="62"/>
    </row>
    <row r="40" spans="2:22" ht="15.75" thickBot="1" x14ac:dyDescent="0.3">
      <c r="B40" s="217"/>
      <c r="C40" s="310"/>
      <c r="D40" s="314"/>
      <c r="E40" s="217"/>
      <c r="F40" s="229">
        <f t="shared" si="2"/>
        <v>0</v>
      </c>
      <c r="G40" s="228"/>
      <c r="H40" s="173"/>
      <c r="I40" s="198"/>
      <c r="J40" s="216"/>
      <c r="K40" s="217"/>
      <c r="L40" s="199"/>
      <c r="M40" s="213">
        <f t="shared" ref="M40:M48" si="3">J40*K40</f>
        <v>0</v>
      </c>
      <c r="N40" s="226"/>
      <c r="O40" s="8"/>
      <c r="P40" s="164" t="s">
        <v>8</v>
      </c>
      <c r="Q40" s="156"/>
      <c r="R40" s="259" t="s">
        <v>148</v>
      </c>
      <c r="S40" s="157" t="s">
        <v>31</v>
      </c>
      <c r="T40" s="245" t="s">
        <v>133</v>
      </c>
      <c r="U40" s="261" t="s">
        <v>129</v>
      </c>
      <c r="V40" s="62"/>
    </row>
    <row r="41" spans="2:22" x14ac:dyDescent="0.25">
      <c r="B41" s="217"/>
      <c r="C41" s="310"/>
      <c r="D41" s="314"/>
      <c r="E41" s="217"/>
      <c r="F41" s="229">
        <f t="shared" si="2"/>
        <v>0</v>
      </c>
      <c r="G41" s="228"/>
      <c r="H41" s="173"/>
      <c r="I41" s="198"/>
      <c r="J41" s="216"/>
      <c r="K41" s="217"/>
      <c r="L41" s="199"/>
      <c r="M41" s="213">
        <f t="shared" si="3"/>
        <v>0</v>
      </c>
      <c r="N41" s="226"/>
      <c r="O41" s="8"/>
      <c r="P41" s="496"/>
      <c r="Q41" s="207"/>
      <c r="R41" s="215"/>
      <c r="S41" s="116"/>
      <c r="T41" s="208"/>
      <c r="U41" s="263"/>
      <c r="V41" s="62"/>
    </row>
    <row r="42" spans="2:22" x14ac:dyDescent="0.25">
      <c r="B42" s="217"/>
      <c r="C42" s="310"/>
      <c r="D42" s="314"/>
      <c r="E42" s="217"/>
      <c r="F42" s="229">
        <f t="shared" si="2"/>
        <v>0</v>
      </c>
      <c r="G42" s="228"/>
      <c r="H42" s="173"/>
      <c r="I42" s="198"/>
      <c r="J42" s="216"/>
      <c r="K42" s="217"/>
      <c r="L42" s="199"/>
      <c r="M42" s="213">
        <f t="shared" si="3"/>
        <v>0</v>
      </c>
      <c r="N42" s="226"/>
      <c r="O42" s="8"/>
      <c r="P42" s="495"/>
      <c r="Q42" s="193"/>
      <c r="R42" s="217"/>
      <c r="S42" s="114"/>
      <c r="T42" s="204"/>
      <c r="U42" s="264"/>
      <c r="V42" s="62"/>
    </row>
    <row r="43" spans="2:22" x14ac:dyDescent="0.25">
      <c r="B43" s="217"/>
      <c r="C43" s="310"/>
      <c r="D43" s="314"/>
      <c r="E43" s="217"/>
      <c r="F43" s="229">
        <f t="shared" si="2"/>
        <v>0</v>
      </c>
      <c r="G43" s="228"/>
      <c r="H43" s="173"/>
      <c r="I43" s="198"/>
      <c r="J43" s="216"/>
      <c r="K43" s="217"/>
      <c r="L43" s="199"/>
      <c r="M43" s="213">
        <f t="shared" si="3"/>
        <v>0</v>
      </c>
      <c r="N43" s="226"/>
      <c r="O43" s="8"/>
      <c r="P43" s="495"/>
      <c r="Q43" s="193"/>
      <c r="R43" s="217"/>
      <c r="S43" s="114"/>
      <c r="T43" s="204"/>
      <c r="U43" s="264"/>
      <c r="V43" s="62"/>
    </row>
    <row r="44" spans="2:22" x14ac:dyDescent="0.25">
      <c r="B44" s="217"/>
      <c r="C44" s="310"/>
      <c r="D44" s="314"/>
      <c r="E44" s="217"/>
      <c r="F44" s="229">
        <f t="shared" si="2"/>
        <v>0</v>
      </c>
      <c r="G44" s="228"/>
      <c r="H44" s="173"/>
      <c r="I44" s="198"/>
      <c r="J44" s="216"/>
      <c r="K44" s="217"/>
      <c r="L44" s="199"/>
      <c r="M44" s="213">
        <f t="shared" si="3"/>
        <v>0</v>
      </c>
      <c r="N44" s="226"/>
      <c r="O44" s="8"/>
      <c r="P44" s="495"/>
      <c r="Q44" s="193"/>
      <c r="R44" s="217"/>
      <c r="S44" s="114"/>
      <c r="T44" s="204"/>
      <c r="U44" s="264"/>
      <c r="V44" s="62"/>
    </row>
    <row r="45" spans="2:22" x14ac:dyDescent="0.25">
      <c r="B45" s="217"/>
      <c r="C45" s="310"/>
      <c r="D45" s="314"/>
      <c r="E45" s="217"/>
      <c r="F45" s="229">
        <f t="shared" si="2"/>
        <v>0</v>
      </c>
      <c r="G45" s="228"/>
      <c r="H45" s="173"/>
      <c r="I45" s="198"/>
      <c r="J45" s="216"/>
      <c r="K45" s="217"/>
      <c r="L45" s="199"/>
      <c r="M45" s="213">
        <f t="shared" si="3"/>
        <v>0</v>
      </c>
      <c r="N45" s="226"/>
      <c r="O45" s="8"/>
      <c r="P45" s="495"/>
      <c r="Q45" s="193"/>
      <c r="R45" s="217"/>
      <c r="S45" s="114"/>
      <c r="T45" s="204"/>
      <c r="U45" s="264"/>
      <c r="V45" s="16"/>
    </row>
    <row r="46" spans="2:22" x14ac:dyDescent="0.25">
      <c r="B46" s="217"/>
      <c r="C46" s="310"/>
      <c r="D46" s="314"/>
      <c r="E46" s="217"/>
      <c r="F46" s="229">
        <f t="shared" si="2"/>
        <v>0</v>
      </c>
      <c r="G46" s="228"/>
      <c r="H46" s="173"/>
      <c r="I46" s="198"/>
      <c r="J46" s="216"/>
      <c r="K46" s="217"/>
      <c r="L46" s="199"/>
      <c r="M46" s="213">
        <f t="shared" si="3"/>
        <v>0</v>
      </c>
      <c r="N46" s="226"/>
      <c r="O46" s="8"/>
      <c r="P46" s="495"/>
      <c r="Q46" s="193"/>
      <c r="R46" s="217"/>
      <c r="S46" s="114"/>
      <c r="T46" s="204"/>
      <c r="U46" s="264"/>
    </row>
    <row r="47" spans="2:22" x14ac:dyDescent="0.25">
      <c r="B47" s="217"/>
      <c r="C47" s="310"/>
      <c r="D47" s="314"/>
      <c r="E47" s="217"/>
      <c r="F47" s="229">
        <f t="shared" si="2"/>
        <v>0</v>
      </c>
      <c r="G47" s="228"/>
      <c r="H47" s="173"/>
      <c r="I47" s="198"/>
      <c r="J47" s="216"/>
      <c r="K47" s="217"/>
      <c r="L47" s="199"/>
      <c r="M47" s="213">
        <f t="shared" si="3"/>
        <v>0</v>
      </c>
      <c r="N47" s="226"/>
      <c r="O47" s="8"/>
      <c r="P47" s="495"/>
      <c r="Q47" s="193"/>
      <c r="R47" s="217"/>
      <c r="S47" s="114"/>
      <c r="T47" s="204"/>
      <c r="U47" s="264"/>
    </row>
    <row r="48" spans="2:22" x14ac:dyDescent="0.25">
      <c r="B48" s="215"/>
      <c r="C48" s="311"/>
      <c r="D48" s="315"/>
      <c r="E48" s="215"/>
      <c r="F48" s="229">
        <f t="shared" si="2"/>
        <v>0</v>
      </c>
      <c r="G48" s="227"/>
      <c r="H48" s="173"/>
      <c r="I48" s="205"/>
      <c r="J48" s="214"/>
      <c r="K48" s="217"/>
      <c r="L48" s="206"/>
      <c r="M48" s="213">
        <f t="shared" si="3"/>
        <v>0</v>
      </c>
      <c r="N48" s="226"/>
      <c r="O48" s="8"/>
      <c r="P48" s="496"/>
      <c r="Q48" s="207"/>
      <c r="R48" s="215"/>
      <c r="S48" s="116"/>
      <c r="T48" s="208"/>
      <c r="U48" s="264"/>
    </row>
    <row r="49" spans="11:21" x14ac:dyDescent="0.25">
      <c r="P49" s="32"/>
    </row>
    <row r="50" spans="11:21" x14ac:dyDescent="0.25">
      <c r="L50" s="23" t="s">
        <v>135</v>
      </c>
      <c r="M50" s="19"/>
      <c r="N50" s="376">
        <f>M6+F6</f>
        <v>0</v>
      </c>
      <c r="Q50" s="23" t="s">
        <v>136</v>
      </c>
      <c r="R50" s="25"/>
      <c r="S50" s="18"/>
      <c r="T50" s="25"/>
      <c r="U50" s="376">
        <f>SUM(T39+T32+T18+T6)</f>
        <v>0</v>
      </c>
    </row>
    <row r="51" spans="11:21" x14ac:dyDescent="0.25">
      <c r="L51" s="377" t="s">
        <v>134</v>
      </c>
      <c r="M51" s="377"/>
      <c r="N51" s="266">
        <f>G6+N6</f>
        <v>0</v>
      </c>
      <c r="O51" s="31"/>
      <c r="P51" s="31"/>
      <c r="Q51" s="377" t="s">
        <v>137</v>
      </c>
      <c r="R51" s="377"/>
      <c r="S51" s="377"/>
      <c r="T51" s="377"/>
      <c r="U51" s="267">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0070C0"/>
    <pageSetUpPr fitToPage="1"/>
  </sheetPr>
  <dimension ref="A1:N58"/>
  <sheetViews>
    <sheetView workbookViewId="0">
      <selection activeCell="B2" sqref="B2"/>
    </sheetView>
  </sheetViews>
  <sheetFormatPr baseColWidth="10" defaultRowHeight="15" x14ac:dyDescent="0.25"/>
  <cols>
    <col min="1" max="1" width="9.28515625" customWidth="1"/>
    <col min="2" max="2" width="26.42578125" customWidth="1"/>
    <col min="3" max="3" width="9.7109375" customWidth="1"/>
    <col min="4" max="4" width="11.5703125" bestFit="1" customWidth="1"/>
    <col min="5" max="5" width="26.42578125" customWidth="1"/>
    <col min="6" max="6" width="11.7109375" customWidth="1"/>
    <col min="8" max="8" width="1.42578125" customWidth="1"/>
    <col min="9" max="9" width="26.42578125" customWidth="1"/>
    <col min="10" max="10" width="10.140625" customWidth="1"/>
    <col min="12" max="12" width="26.42578125" customWidth="1"/>
    <col min="13" max="13" width="11.85546875" customWidth="1"/>
    <col min="14" max="14" width="21.140625" bestFit="1" customWidth="1"/>
    <col min="15" max="15" width="9.28515625" customWidth="1"/>
  </cols>
  <sheetData>
    <row r="1" spans="1:14" x14ac:dyDescent="0.25">
      <c r="A1" s="16"/>
    </row>
    <row r="2" spans="1:14" ht="61.5" x14ac:dyDescent="0.9">
      <c r="A2" s="16"/>
      <c r="B2" s="350" t="s">
        <v>192</v>
      </c>
    </row>
    <row r="3" spans="1:14" x14ac:dyDescent="0.25">
      <c r="A3" s="16"/>
    </row>
    <row r="4" spans="1:14" x14ac:dyDescent="0.25">
      <c r="A4" s="16"/>
      <c r="B4" s="301" t="s">
        <v>149</v>
      </c>
      <c r="C4" s="301"/>
      <c r="D4" s="301"/>
      <c r="E4" s="301"/>
      <c r="F4" s="301"/>
      <c r="G4" s="301"/>
      <c r="H4" s="301"/>
      <c r="I4" s="301"/>
      <c r="J4" s="301"/>
      <c r="K4" s="301"/>
      <c r="L4" s="301"/>
      <c r="M4" s="301"/>
      <c r="N4" s="301"/>
    </row>
    <row r="5" spans="1:14" x14ac:dyDescent="0.25">
      <c r="A5" s="16"/>
      <c r="B5" s="62"/>
      <c r="C5" s="62"/>
      <c r="D5" s="62"/>
      <c r="E5" s="62"/>
      <c r="F5" s="62"/>
      <c r="G5" s="62"/>
      <c r="H5" s="62"/>
      <c r="I5" s="62"/>
      <c r="J5" s="62"/>
      <c r="K5" s="62"/>
      <c r="L5" s="62"/>
      <c r="M5" s="62"/>
      <c r="N5" s="62"/>
    </row>
    <row r="6" spans="1:14" ht="61.5" x14ac:dyDescent="0.9">
      <c r="A6" s="16"/>
      <c r="B6" s="62"/>
      <c r="C6" s="62"/>
      <c r="D6" s="62"/>
      <c r="E6" s="62"/>
      <c r="F6" s="62"/>
      <c r="G6" s="62"/>
      <c r="H6" s="62"/>
      <c r="I6" s="62"/>
      <c r="J6" s="62"/>
      <c r="K6" s="62"/>
      <c r="L6" s="62"/>
      <c r="M6" s="509">
        <f>Gesamtberechnung!H8</f>
        <v>2025</v>
      </c>
      <c r="N6" s="509"/>
    </row>
    <row r="7" spans="1:14" x14ac:dyDescent="0.25">
      <c r="A7" s="16"/>
    </row>
    <row r="8" spans="1:14" ht="21" x14ac:dyDescent="0.35">
      <c r="A8" s="126"/>
      <c r="B8" s="163" t="s">
        <v>24</v>
      </c>
      <c r="C8" s="58"/>
      <c r="D8" s="58"/>
      <c r="E8" s="58"/>
      <c r="F8" s="58"/>
      <c r="G8" s="178"/>
      <c r="H8" s="67"/>
      <c r="I8" s="121"/>
      <c r="J8" s="118"/>
      <c r="K8" s="118"/>
      <c r="L8" s="118"/>
      <c r="M8" s="118"/>
      <c r="N8" s="119"/>
    </row>
    <row r="9" spans="1:14" ht="21" x14ac:dyDescent="0.35">
      <c r="A9" s="62"/>
      <c r="B9" s="163" t="s">
        <v>22</v>
      </c>
      <c r="C9" s="58"/>
      <c r="D9" s="58"/>
      <c r="E9" s="58"/>
      <c r="F9" s="58" t="s">
        <v>130</v>
      </c>
      <c r="G9" s="179" t="s">
        <v>128</v>
      </c>
      <c r="H9" s="67"/>
      <c r="I9" s="182" t="s">
        <v>23</v>
      </c>
      <c r="J9" s="58"/>
      <c r="K9" s="58"/>
      <c r="L9" s="58"/>
      <c r="M9" s="58" t="s">
        <v>130</v>
      </c>
      <c r="N9" s="96" t="s">
        <v>129</v>
      </c>
    </row>
    <row r="10" spans="1:14" ht="15.75" thickBot="1" x14ac:dyDescent="0.3">
      <c r="A10" s="62"/>
      <c r="B10" s="29" t="s">
        <v>101</v>
      </c>
      <c r="C10" s="30"/>
      <c r="D10" s="122"/>
      <c r="E10" s="125"/>
      <c r="F10" s="371">
        <f>SUM(F12:F19)</f>
        <v>0</v>
      </c>
      <c r="G10" s="137">
        <f>SUM(G12:G19)</f>
        <v>0</v>
      </c>
      <c r="H10" s="175"/>
      <c r="I10" s="183" t="s">
        <v>101</v>
      </c>
      <c r="J10" s="122"/>
      <c r="K10" s="117"/>
      <c r="L10" s="117"/>
      <c r="M10" s="372">
        <f>SUM(M12:M19)</f>
        <v>0</v>
      </c>
      <c r="N10" s="129">
        <f>SUM(N12:N19)</f>
        <v>0</v>
      </c>
    </row>
    <row r="11" spans="1:14" ht="15.75" thickBot="1" x14ac:dyDescent="0.3">
      <c r="A11" s="62"/>
      <c r="B11" s="239" t="s">
        <v>142</v>
      </c>
      <c r="C11" s="242" t="s">
        <v>209</v>
      </c>
      <c r="D11" s="240" t="s">
        <v>124</v>
      </c>
      <c r="E11" s="239" t="s">
        <v>125</v>
      </c>
      <c r="F11" s="243" t="s">
        <v>130</v>
      </c>
      <c r="G11" s="244" t="s">
        <v>128</v>
      </c>
      <c r="H11" s="176"/>
      <c r="I11" s="239" t="s">
        <v>142</v>
      </c>
      <c r="J11" s="240" t="s">
        <v>209</v>
      </c>
      <c r="K11" s="239" t="s">
        <v>124</v>
      </c>
      <c r="L11" s="237" t="s">
        <v>125</v>
      </c>
      <c r="M11" s="238" t="s">
        <v>130</v>
      </c>
      <c r="N11" s="238" t="s">
        <v>129</v>
      </c>
    </row>
    <row r="12" spans="1:14" x14ac:dyDescent="0.25">
      <c r="A12" s="62"/>
      <c r="B12" s="162"/>
      <c r="C12" s="160"/>
      <c r="D12" s="161"/>
      <c r="E12" s="162"/>
      <c r="F12" s="272">
        <f>C12*D12</f>
        <v>0</v>
      </c>
      <c r="G12" s="273"/>
      <c r="H12" s="173"/>
      <c r="I12" s="218"/>
      <c r="J12" s="219"/>
      <c r="K12" s="218"/>
      <c r="L12" s="220"/>
      <c r="M12" s="212">
        <f>J12*K12</f>
        <v>0</v>
      </c>
      <c r="N12" s="209"/>
    </row>
    <row r="13" spans="1:14" x14ac:dyDescent="0.25">
      <c r="A13" s="127"/>
      <c r="B13" s="132"/>
      <c r="C13" s="133"/>
      <c r="D13" s="134"/>
      <c r="E13" s="132"/>
      <c r="F13" s="229">
        <f t="shared" ref="F13:F17" si="0">C13*D13</f>
        <v>0</v>
      </c>
      <c r="G13" s="228"/>
      <c r="H13" s="173"/>
      <c r="I13" s="217"/>
      <c r="J13" s="221"/>
      <c r="K13" s="217"/>
      <c r="L13" s="199"/>
      <c r="M13" s="197">
        <f t="shared" ref="M13:M17" si="1">J13*K13</f>
        <v>0</v>
      </c>
      <c r="N13" s="210"/>
    </row>
    <row r="14" spans="1:14" x14ac:dyDescent="0.25">
      <c r="A14" s="62"/>
      <c r="B14" s="132"/>
      <c r="C14" s="133"/>
      <c r="D14" s="134"/>
      <c r="E14" s="132"/>
      <c r="F14" s="229">
        <f t="shared" si="0"/>
        <v>0</v>
      </c>
      <c r="G14" s="228"/>
      <c r="H14" s="173"/>
      <c r="I14" s="217"/>
      <c r="J14" s="221"/>
      <c r="K14" s="217"/>
      <c r="L14" s="199"/>
      <c r="M14" s="197">
        <f t="shared" si="1"/>
        <v>0</v>
      </c>
      <c r="N14" s="210"/>
    </row>
    <row r="15" spans="1:14" x14ac:dyDescent="0.25">
      <c r="A15" s="62"/>
      <c r="B15" s="132"/>
      <c r="C15" s="133"/>
      <c r="D15" s="134"/>
      <c r="E15" s="132"/>
      <c r="F15" s="229">
        <f t="shared" si="0"/>
        <v>0</v>
      </c>
      <c r="G15" s="228"/>
      <c r="H15" s="173"/>
      <c r="I15" s="217"/>
      <c r="J15" s="221"/>
      <c r="K15" s="217"/>
      <c r="L15" s="199"/>
      <c r="M15" s="197">
        <f t="shared" si="1"/>
        <v>0</v>
      </c>
      <c r="N15" s="210"/>
    </row>
    <row r="16" spans="1:14" x14ac:dyDescent="0.25">
      <c r="A16" s="62"/>
      <c r="B16" s="132"/>
      <c r="C16" s="133"/>
      <c r="D16" s="134"/>
      <c r="E16" s="132"/>
      <c r="F16" s="229">
        <f t="shared" si="0"/>
        <v>0</v>
      </c>
      <c r="G16" s="228"/>
      <c r="H16" s="173"/>
      <c r="I16" s="217"/>
      <c r="J16" s="221"/>
      <c r="K16" s="217"/>
      <c r="L16" s="199"/>
      <c r="M16" s="197">
        <f t="shared" si="1"/>
        <v>0</v>
      </c>
      <c r="N16" s="210"/>
    </row>
    <row r="17" spans="1:14" x14ac:dyDescent="0.25">
      <c r="A17" s="16"/>
      <c r="B17" s="151"/>
      <c r="C17" s="149"/>
      <c r="D17" s="150"/>
      <c r="E17" s="151"/>
      <c r="F17" s="229">
        <f t="shared" si="0"/>
        <v>0</v>
      </c>
      <c r="G17" s="274"/>
      <c r="H17" s="173"/>
      <c r="I17" s="217"/>
      <c r="J17" s="221"/>
      <c r="K17" s="217"/>
      <c r="L17" s="199"/>
      <c r="M17" s="197">
        <f t="shared" si="1"/>
        <v>0</v>
      </c>
      <c r="N17" s="210"/>
    </row>
    <row r="18" spans="1:14" x14ac:dyDescent="0.25">
      <c r="A18" s="16"/>
      <c r="B18" s="114"/>
      <c r="C18" s="115"/>
      <c r="D18" s="128"/>
      <c r="E18" s="114"/>
      <c r="F18" s="275">
        <f>C18*D18</f>
        <v>0</v>
      </c>
      <c r="G18" s="226"/>
      <c r="H18" s="31"/>
      <c r="I18" s="114"/>
      <c r="J18" s="115"/>
      <c r="K18" s="128"/>
      <c r="L18" s="114"/>
      <c r="M18" s="130">
        <f>J18*K18</f>
        <v>0</v>
      </c>
      <c r="N18" s="131"/>
    </row>
    <row r="19" spans="1:14" x14ac:dyDescent="0.25">
      <c r="B19" s="116"/>
      <c r="C19" s="236"/>
      <c r="D19" s="271"/>
      <c r="E19" s="116"/>
      <c r="F19" s="276">
        <f>C19*D19</f>
        <v>0</v>
      </c>
      <c r="G19" s="278"/>
      <c r="H19" s="31"/>
      <c r="I19" s="116"/>
      <c r="J19" s="236"/>
      <c r="K19" s="271"/>
      <c r="L19" s="116"/>
      <c r="M19" s="277">
        <f>J19*K19</f>
        <v>0</v>
      </c>
      <c r="N19" s="279"/>
    </row>
    <row r="20" spans="1:14" x14ac:dyDescent="0.25">
      <c r="B20" s="13"/>
      <c r="C20" s="13"/>
      <c r="D20" s="13"/>
      <c r="E20" s="13"/>
      <c r="F20" s="13"/>
      <c r="G20" s="13"/>
      <c r="I20" s="13"/>
      <c r="J20" s="13"/>
      <c r="K20" s="13"/>
      <c r="L20" s="13"/>
      <c r="M20" s="13"/>
      <c r="N20" s="13"/>
    </row>
    <row r="21" spans="1:14" x14ac:dyDescent="0.25">
      <c r="L21" s="23" t="s">
        <v>135</v>
      </c>
      <c r="M21" s="19"/>
      <c r="N21" s="376">
        <f>F10+M10</f>
        <v>0</v>
      </c>
    </row>
    <row r="22" spans="1:14" x14ac:dyDescent="0.25">
      <c r="L22" s="377" t="s">
        <v>134</v>
      </c>
      <c r="M22" s="377"/>
      <c r="N22" s="266">
        <f>G10+N10</f>
        <v>0</v>
      </c>
    </row>
    <row r="24" spans="1:14" ht="61.5" x14ac:dyDescent="0.9">
      <c r="B24" s="384"/>
      <c r="C24" s="110"/>
      <c r="D24" s="384"/>
      <c r="E24" s="110"/>
      <c r="F24" s="110"/>
      <c r="G24" s="110"/>
      <c r="H24" s="110"/>
      <c r="I24" s="384"/>
      <c r="J24" s="110"/>
      <c r="K24" s="110"/>
      <c r="L24" s="384"/>
      <c r="M24" s="508">
        <f>Gesamtberechnung!H8+1</f>
        <v>2026</v>
      </c>
      <c r="N24" s="508"/>
    </row>
    <row r="26" spans="1:14" ht="21" x14ac:dyDescent="0.35">
      <c r="B26" s="163" t="s">
        <v>24</v>
      </c>
      <c r="C26" s="58"/>
      <c r="D26" s="58"/>
      <c r="E26" s="58"/>
      <c r="F26" s="58"/>
      <c r="G26" s="178"/>
      <c r="H26" s="67"/>
      <c r="I26" s="121"/>
      <c r="J26" s="118"/>
      <c r="K26" s="118"/>
      <c r="L26" s="118"/>
      <c r="M26" s="118"/>
      <c r="N26" s="119"/>
    </row>
    <row r="27" spans="1:14" ht="21" x14ac:dyDescent="0.35">
      <c r="B27" s="163" t="s">
        <v>22</v>
      </c>
      <c r="C27" s="58"/>
      <c r="D27" s="58"/>
      <c r="E27" s="58"/>
      <c r="F27" s="58" t="s">
        <v>130</v>
      </c>
      <c r="G27" s="179" t="s">
        <v>128</v>
      </c>
      <c r="H27" s="67"/>
      <c r="I27" s="182" t="s">
        <v>23</v>
      </c>
      <c r="J27" s="58"/>
      <c r="K27" s="58"/>
      <c r="L27" s="58"/>
      <c r="M27" s="58" t="s">
        <v>130</v>
      </c>
      <c r="N27" s="96" t="s">
        <v>129</v>
      </c>
    </row>
    <row r="28" spans="1:14" ht="15.75" thickBot="1" x14ac:dyDescent="0.3">
      <c r="B28" s="29" t="s">
        <v>101</v>
      </c>
      <c r="C28" s="30"/>
      <c r="D28" s="122"/>
      <c r="E28" s="125"/>
      <c r="F28" s="371">
        <f>SUM(F30:F37)</f>
        <v>0</v>
      </c>
      <c r="G28" s="137">
        <f>SUM(G30:G37)</f>
        <v>0</v>
      </c>
      <c r="H28" s="175"/>
      <c r="I28" s="183" t="s">
        <v>101</v>
      </c>
      <c r="J28" s="122"/>
      <c r="K28" s="117"/>
      <c r="L28" s="117"/>
      <c r="M28" s="372">
        <f>SUM(M30:M37)</f>
        <v>0</v>
      </c>
      <c r="N28" s="129">
        <f>SUM(N30:N37)</f>
        <v>0</v>
      </c>
    </row>
    <row r="29" spans="1:14" ht="15.75" thickBot="1" x14ac:dyDescent="0.3">
      <c r="B29" s="239" t="s">
        <v>142</v>
      </c>
      <c r="C29" s="242" t="s">
        <v>209</v>
      </c>
      <c r="D29" s="240" t="s">
        <v>124</v>
      </c>
      <c r="E29" s="239" t="s">
        <v>125</v>
      </c>
      <c r="F29" s="243" t="s">
        <v>130</v>
      </c>
      <c r="G29" s="244" t="s">
        <v>128</v>
      </c>
      <c r="H29" s="176"/>
      <c r="I29" s="239" t="s">
        <v>142</v>
      </c>
      <c r="J29" s="240" t="s">
        <v>209</v>
      </c>
      <c r="K29" s="239" t="s">
        <v>124</v>
      </c>
      <c r="L29" s="237" t="s">
        <v>125</v>
      </c>
      <c r="M29" s="238" t="s">
        <v>130</v>
      </c>
      <c r="N29" s="238" t="s">
        <v>129</v>
      </c>
    </row>
    <row r="30" spans="1:14" x14ac:dyDescent="0.25">
      <c r="B30" s="162"/>
      <c r="C30" s="160"/>
      <c r="D30" s="161"/>
      <c r="E30" s="162"/>
      <c r="F30" s="272">
        <f>C30*D30</f>
        <v>0</v>
      </c>
      <c r="G30" s="273"/>
      <c r="H30" s="173"/>
      <c r="I30" s="218"/>
      <c r="J30" s="219"/>
      <c r="K30" s="218"/>
      <c r="L30" s="220"/>
      <c r="M30" s="212">
        <f>J30*K30</f>
        <v>0</v>
      </c>
      <c r="N30" s="209"/>
    </row>
    <row r="31" spans="1:14" x14ac:dyDescent="0.25">
      <c r="B31" s="132"/>
      <c r="C31" s="133"/>
      <c r="D31" s="134"/>
      <c r="E31" s="132"/>
      <c r="F31" s="229">
        <f t="shared" ref="F31:F35" si="2">C31*D31</f>
        <v>0</v>
      </c>
      <c r="G31" s="228"/>
      <c r="H31" s="173"/>
      <c r="I31" s="217"/>
      <c r="J31" s="221"/>
      <c r="K31" s="217"/>
      <c r="L31" s="199"/>
      <c r="M31" s="197">
        <f t="shared" ref="M31:M35" si="3">J31*K31</f>
        <v>0</v>
      </c>
      <c r="N31" s="210"/>
    </row>
    <row r="32" spans="1:14" x14ac:dyDescent="0.25">
      <c r="B32" s="132"/>
      <c r="C32" s="133"/>
      <c r="D32" s="134"/>
      <c r="E32" s="132"/>
      <c r="F32" s="229">
        <f t="shared" si="2"/>
        <v>0</v>
      </c>
      <c r="G32" s="228"/>
      <c r="H32" s="173"/>
      <c r="I32" s="217"/>
      <c r="J32" s="221"/>
      <c r="K32" s="217"/>
      <c r="L32" s="199"/>
      <c r="M32" s="197">
        <f t="shared" si="3"/>
        <v>0</v>
      </c>
      <c r="N32" s="210"/>
    </row>
    <row r="33" spans="2:14" x14ac:dyDescent="0.25">
      <c r="B33" s="132"/>
      <c r="C33" s="133"/>
      <c r="D33" s="134"/>
      <c r="E33" s="132"/>
      <c r="F33" s="229">
        <f t="shared" si="2"/>
        <v>0</v>
      </c>
      <c r="G33" s="228"/>
      <c r="H33" s="173"/>
      <c r="I33" s="217"/>
      <c r="J33" s="221"/>
      <c r="K33" s="217"/>
      <c r="L33" s="199"/>
      <c r="M33" s="197">
        <f t="shared" si="3"/>
        <v>0</v>
      </c>
      <c r="N33" s="210"/>
    </row>
    <row r="34" spans="2:14" x14ac:dyDescent="0.25">
      <c r="B34" s="132"/>
      <c r="C34" s="133"/>
      <c r="D34" s="134"/>
      <c r="E34" s="132"/>
      <c r="F34" s="229">
        <f t="shared" si="2"/>
        <v>0</v>
      </c>
      <c r="G34" s="228"/>
      <c r="H34" s="173"/>
      <c r="I34" s="217"/>
      <c r="J34" s="221"/>
      <c r="K34" s="217"/>
      <c r="L34" s="199"/>
      <c r="M34" s="197">
        <f t="shared" si="3"/>
        <v>0</v>
      </c>
      <c r="N34" s="210"/>
    </row>
    <row r="35" spans="2:14" x14ac:dyDescent="0.25">
      <c r="B35" s="151"/>
      <c r="C35" s="149"/>
      <c r="D35" s="150"/>
      <c r="E35" s="151"/>
      <c r="F35" s="229">
        <f t="shared" si="2"/>
        <v>0</v>
      </c>
      <c r="G35" s="274"/>
      <c r="H35" s="173"/>
      <c r="I35" s="217"/>
      <c r="J35" s="221"/>
      <c r="K35" s="217"/>
      <c r="L35" s="199"/>
      <c r="M35" s="197">
        <f t="shared" si="3"/>
        <v>0</v>
      </c>
      <c r="N35" s="210"/>
    </row>
    <row r="36" spans="2:14" x14ac:dyDescent="0.25">
      <c r="B36" s="114"/>
      <c r="C36" s="115"/>
      <c r="D36" s="128"/>
      <c r="E36" s="114"/>
      <c r="F36" s="275">
        <f>C36*D36</f>
        <v>0</v>
      </c>
      <c r="G36" s="226"/>
      <c r="H36" s="31"/>
      <c r="I36" s="114"/>
      <c r="J36" s="115"/>
      <c r="K36" s="128"/>
      <c r="L36" s="114"/>
      <c r="M36" s="130">
        <f>J36*K36</f>
        <v>0</v>
      </c>
      <c r="N36" s="131"/>
    </row>
    <row r="37" spans="2:14" x14ac:dyDescent="0.25">
      <c r="B37" s="116"/>
      <c r="C37" s="236"/>
      <c r="D37" s="271"/>
      <c r="E37" s="116"/>
      <c r="F37" s="276">
        <f>C37*D37</f>
        <v>0</v>
      </c>
      <c r="G37" s="278"/>
      <c r="H37" s="31"/>
      <c r="I37" s="116"/>
      <c r="J37" s="236"/>
      <c r="K37" s="271"/>
      <c r="L37" s="116"/>
      <c r="M37" s="277">
        <f>J37*K37</f>
        <v>0</v>
      </c>
      <c r="N37" s="279"/>
    </row>
    <row r="38" spans="2:14" x14ac:dyDescent="0.25">
      <c r="B38" s="13"/>
      <c r="C38" s="13"/>
      <c r="D38" s="13"/>
      <c r="E38" s="13"/>
      <c r="F38" s="13"/>
      <c r="G38" s="13"/>
      <c r="I38" s="13"/>
      <c r="J38" s="13"/>
      <c r="K38" s="13"/>
      <c r="L38" s="13"/>
      <c r="M38" s="13"/>
      <c r="N38" s="13"/>
    </row>
    <row r="39" spans="2:14" x14ac:dyDescent="0.25">
      <c r="L39" s="23" t="s">
        <v>135</v>
      </c>
      <c r="M39" s="19"/>
      <c r="N39" s="376">
        <f>F28+M28</f>
        <v>0</v>
      </c>
    </row>
    <row r="40" spans="2:14" x14ac:dyDescent="0.25">
      <c r="L40" s="377" t="s">
        <v>134</v>
      </c>
      <c r="M40" s="377"/>
      <c r="N40" s="266">
        <f>G28+N28</f>
        <v>0</v>
      </c>
    </row>
    <row r="42" spans="2:14" ht="61.5" x14ac:dyDescent="0.9">
      <c r="B42" s="365"/>
      <c r="C42" s="365"/>
      <c r="D42" s="365"/>
      <c r="E42" s="365"/>
      <c r="F42" s="365"/>
      <c r="G42" s="365"/>
      <c r="H42" s="365"/>
      <c r="I42" s="365"/>
      <c r="J42" s="365"/>
      <c r="K42" s="365"/>
      <c r="L42" s="365"/>
      <c r="M42" s="508">
        <f>Gesamtberechnung!H8+2</f>
        <v>2027</v>
      </c>
      <c r="N42" s="508"/>
    </row>
    <row r="44" spans="2:14" ht="21" x14ac:dyDescent="0.35">
      <c r="B44" s="163" t="s">
        <v>24</v>
      </c>
      <c r="C44" s="58"/>
      <c r="D44" s="58"/>
      <c r="E44" s="58"/>
      <c r="F44" s="58"/>
      <c r="G44" s="178"/>
      <c r="H44" s="67"/>
      <c r="I44" s="121"/>
      <c r="J44" s="118"/>
      <c r="K44" s="118"/>
      <c r="L44" s="118"/>
      <c r="M44" s="118"/>
      <c r="N44" s="119"/>
    </row>
    <row r="45" spans="2:14" ht="21" x14ac:dyDescent="0.35">
      <c r="B45" s="163" t="s">
        <v>22</v>
      </c>
      <c r="C45" s="58"/>
      <c r="D45" s="58"/>
      <c r="E45" s="58"/>
      <c r="F45" s="58" t="s">
        <v>130</v>
      </c>
      <c r="G45" s="179" t="s">
        <v>128</v>
      </c>
      <c r="H45" s="67"/>
      <c r="I45" s="182" t="s">
        <v>23</v>
      </c>
      <c r="J45" s="58"/>
      <c r="K45" s="58"/>
      <c r="L45" s="58"/>
      <c r="M45" s="58" t="s">
        <v>130</v>
      </c>
      <c r="N45" s="96" t="s">
        <v>129</v>
      </c>
    </row>
    <row r="46" spans="2:14" ht="15.75" thickBot="1" x14ac:dyDescent="0.3">
      <c r="B46" s="29" t="s">
        <v>101</v>
      </c>
      <c r="C46" s="30"/>
      <c r="D46" s="122"/>
      <c r="E46" s="125"/>
      <c r="F46" s="371">
        <f>SUM(F48:F55)</f>
        <v>0</v>
      </c>
      <c r="G46" s="137">
        <f>SUM(G48:G55)</f>
        <v>0</v>
      </c>
      <c r="H46" s="175"/>
      <c r="I46" s="183" t="s">
        <v>101</v>
      </c>
      <c r="J46" s="122"/>
      <c r="K46" s="117"/>
      <c r="L46" s="117"/>
      <c r="M46" s="372">
        <f>SUM(M48:M55)</f>
        <v>0</v>
      </c>
      <c r="N46" s="129">
        <f>SUM(N48:N55)</f>
        <v>0</v>
      </c>
    </row>
    <row r="47" spans="2:14" ht="15.75" thickBot="1" x14ac:dyDescent="0.3">
      <c r="B47" s="239" t="s">
        <v>142</v>
      </c>
      <c r="C47" s="242" t="s">
        <v>209</v>
      </c>
      <c r="D47" s="240" t="s">
        <v>124</v>
      </c>
      <c r="E47" s="239" t="s">
        <v>125</v>
      </c>
      <c r="F47" s="243" t="s">
        <v>130</v>
      </c>
      <c r="G47" s="244" t="s">
        <v>128</v>
      </c>
      <c r="H47" s="176"/>
      <c r="I47" s="239" t="s">
        <v>142</v>
      </c>
      <c r="J47" s="240" t="s">
        <v>209</v>
      </c>
      <c r="K47" s="239" t="s">
        <v>124</v>
      </c>
      <c r="L47" s="237" t="s">
        <v>125</v>
      </c>
      <c r="M47" s="238" t="s">
        <v>130</v>
      </c>
      <c r="N47" s="238" t="s">
        <v>129</v>
      </c>
    </row>
    <row r="48" spans="2:14" x14ac:dyDescent="0.25">
      <c r="B48" s="162"/>
      <c r="C48" s="160"/>
      <c r="D48" s="161"/>
      <c r="E48" s="162"/>
      <c r="F48" s="272">
        <f>C48*D48</f>
        <v>0</v>
      </c>
      <c r="G48" s="273"/>
      <c r="H48" s="173"/>
      <c r="I48" s="218"/>
      <c r="J48" s="219"/>
      <c r="K48" s="218"/>
      <c r="L48" s="220"/>
      <c r="M48" s="212">
        <f>J48*K48</f>
        <v>0</v>
      </c>
      <c r="N48" s="209"/>
    </row>
    <row r="49" spans="2:14" x14ac:dyDescent="0.25">
      <c r="B49" s="132"/>
      <c r="C49" s="133"/>
      <c r="D49" s="134"/>
      <c r="E49" s="132"/>
      <c r="F49" s="229">
        <f t="shared" ref="F49:F53" si="4">C49*D49</f>
        <v>0</v>
      </c>
      <c r="G49" s="228"/>
      <c r="H49" s="173"/>
      <c r="I49" s="217"/>
      <c r="J49" s="221"/>
      <c r="K49" s="217"/>
      <c r="L49" s="199"/>
      <c r="M49" s="197">
        <f t="shared" ref="M49:M53" si="5">J49*K49</f>
        <v>0</v>
      </c>
      <c r="N49" s="210"/>
    </row>
    <row r="50" spans="2:14" x14ac:dyDescent="0.25">
      <c r="B50" s="132"/>
      <c r="C50" s="133"/>
      <c r="D50" s="134"/>
      <c r="E50" s="132"/>
      <c r="F50" s="229">
        <f t="shared" si="4"/>
        <v>0</v>
      </c>
      <c r="G50" s="228"/>
      <c r="H50" s="173"/>
      <c r="I50" s="217"/>
      <c r="J50" s="221"/>
      <c r="K50" s="217"/>
      <c r="L50" s="199"/>
      <c r="M50" s="197">
        <f t="shared" si="5"/>
        <v>0</v>
      </c>
      <c r="N50" s="210"/>
    </row>
    <row r="51" spans="2:14" x14ac:dyDescent="0.25">
      <c r="B51" s="132"/>
      <c r="C51" s="133"/>
      <c r="D51" s="134"/>
      <c r="E51" s="132"/>
      <c r="F51" s="229">
        <f t="shared" si="4"/>
        <v>0</v>
      </c>
      <c r="G51" s="228"/>
      <c r="H51" s="173"/>
      <c r="I51" s="217"/>
      <c r="J51" s="221"/>
      <c r="K51" s="217"/>
      <c r="L51" s="199"/>
      <c r="M51" s="197">
        <f t="shared" si="5"/>
        <v>0</v>
      </c>
      <c r="N51" s="210"/>
    </row>
    <row r="52" spans="2:14" x14ac:dyDescent="0.25">
      <c r="B52" s="132"/>
      <c r="C52" s="133"/>
      <c r="D52" s="134"/>
      <c r="E52" s="132"/>
      <c r="F52" s="229">
        <f t="shared" si="4"/>
        <v>0</v>
      </c>
      <c r="G52" s="228"/>
      <c r="H52" s="173"/>
      <c r="I52" s="217"/>
      <c r="J52" s="221"/>
      <c r="K52" s="217"/>
      <c r="L52" s="199"/>
      <c r="M52" s="197">
        <f t="shared" si="5"/>
        <v>0</v>
      </c>
      <c r="N52" s="210"/>
    </row>
    <row r="53" spans="2:14" x14ac:dyDescent="0.25">
      <c r="B53" s="151"/>
      <c r="C53" s="149"/>
      <c r="D53" s="150"/>
      <c r="E53" s="151"/>
      <c r="F53" s="229">
        <f t="shared" si="4"/>
        <v>0</v>
      </c>
      <c r="G53" s="274"/>
      <c r="H53" s="173"/>
      <c r="I53" s="217"/>
      <c r="J53" s="221"/>
      <c r="K53" s="217"/>
      <c r="L53" s="199"/>
      <c r="M53" s="197">
        <f t="shared" si="5"/>
        <v>0</v>
      </c>
      <c r="N53" s="210"/>
    </row>
    <row r="54" spans="2:14" x14ac:dyDescent="0.25">
      <c r="B54" s="114"/>
      <c r="C54" s="115"/>
      <c r="D54" s="128"/>
      <c r="E54" s="114"/>
      <c r="F54" s="275">
        <f>C54*D54</f>
        <v>0</v>
      </c>
      <c r="G54" s="226"/>
      <c r="H54" s="31"/>
      <c r="I54" s="114"/>
      <c r="J54" s="115"/>
      <c r="K54" s="128"/>
      <c r="L54" s="114"/>
      <c r="M54" s="130">
        <f>J54*K54</f>
        <v>0</v>
      </c>
      <c r="N54" s="131"/>
    </row>
    <row r="55" spans="2:14" x14ac:dyDescent="0.25">
      <c r="B55" s="116"/>
      <c r="C55" s="236"/>
      <c r="D55" s="271"/>
      <c r="E55" s="116"/>
      <c r="F55" s="276">
        <f>C55*D55</f>
        <v>0</v>
      </c>
      <c r="G55" s="278"/>
      <c r="H55" s="31"/>
      <c r="I55" s="116"/>
      <c r="J55" s="236"/>
      <c r="K55" s="271"/>
      <c r="L55" s="116"/>
      <c r="M55" s="277">
        <f>J55*K55</f>
        <v>0</v>
      </c>
      <c r="N55" s="279"/>
    </row>
    <row r="56" spans="2:14" x14ac:dyDescent="0.25">
      <c r="B56" s="13"/>
      <c r="C56" s="13"/>
      <c r="D56" s="13"/>
      <c r="E56" s="13"/>
      <c r="F56" s="13"/>
      <c r="G56" s="13"/>
      <c r="I56" s="13"/>
      <c r="J56" s="13"/>
      <c r="K56" s="13"/>
      <c r="L56" s="13"/>
      <c r="M56" s="13"/>
      <c r="N56" s="13"/>
    </row>
    <row r="57" spans="2:14" x14ac:dyDescent="0.25">
      <c r="L57" s="23" t="s">
        <v>135</v>
      </c>
      <c r="M57" s="19"/>
      <c r="N57" s="376">
        <f>F46+M46</f>
        <v>0</v>
      </c>
    </row>
    <row r="58" spans="2:14" x14ac:dyDescent="0.25">
      <c r="L58" s="377" t="s">
        <v>134</v>
      </c>
      <c r="M58" s="377"/>
      <c r="N58" s="266">
        <f>G46+N46</f>
        <v>0</v>
      </c>
    </row>
  </sheetData>
  <mergeCells count="3">
    <mergeCell ref="M6:N6"/>
    <mergeCell ref="M24:N24"/>
    <mergeCell ref="M42:N42"/>
  </mergeCells>
  <pageMargins left="0.31496062992125984" right="0.31496062992125984" top="0.78740157480314965" bottom="0.31496062992125984" header="0.31496062992125984" footer="0.31496062992125984"/>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C00000"/>
    <pageSetUpPr fitToPage="1"/>
  </sheetPr>
  <dimension ref="A2:U67"/>
  <sheetViews>
    <sheetView zoomScale="70" zoomScaleNormal="70" workbookViewId="0">
      <selection activeCell="B2" sqref="B2"/>
    </sheetView>
  </sheetViews>
  <sheetFormatPr baseColWidth="10" defaultRowHeight="15" x14ac:dyDescent="0.25"/>
  <cols>
    <col min="1" max="1" width="2" customWidth="1"/>
    <col min="3" max="3" width="13" customWidth="1"/>
    <col min="10" max="10" width="14.85546875" customWidth="1"/>
    <col min="12" max="12" width="23.28515625" customWidth="1"/>
    <col min="14" max="14" width="11.85546875" customWidth="1"/>
    <col min="18" max="18" width="21.140625" bestFit="1" customWidth="1"/>
    <col min="19" max="19" width="8.140625" customWidth="1"/>
    <col min="20" max="20" width="10.28515625" customWidth="1"/>
  </cols>
  <sheetData>
    <row r="2" spans="1:21" ht="61.5" x14ac:dyDescent="0.9">
      <c r="A2" s="16"/>
      <c r="B2" s="365" t="s">
        <v>193</v>
      </c>
      <c r="C2" s="365"/>
      <c r="D2" s="365"/>
      <c r="E2" s="365"/>
      <c r="F2" s="365"/>
      <c r="G2" s="365"/>
      <c r="H2" s="365"/>
      <c r="I2" s="365"/>
      <c r="J2" s="365"/>
      <c r="K2" s="365"/>
      <c r="L2" s="365"/>
      <c r="M2" s="365"/>
      <c r="N2" s="365"/>
      <c r="O2" s="365"/>
      <c r="P2" s="365"/>
      <c r="Q2" s="365"/>
      <c r="R2" s="386"/>
      <c r="S2" s="386"/>
      <c r="T2" s="386"/>
      <c r="U2" s="16"/>
    </row>
    <row r="3" spans="1:21" x14ac:dyDescent="0.25">
      <c r="A3" s="16"/>
      <c r="C3" s="21"/>
      <c r="D3" s="21"/>
    </row>
    <row r="4" spans="1:21" x14ac:dyDescent="0.25">
      <c r="A4" s="16"/>
      <c r="B4" s="301" t="s">
        <v>211</v>
      </c>
      <c r="C4" s="301"/>
      <c r="D4" s="301"/>
      <c r="E4" s="301"/>
      <c r="F4" s="301"/>
      <c r="G4" s="301"/>
      <c r="H4" s="301"/>
      <c r="I4" s="301"/>
      <c r="J4" s="497"/>
      <c r="K4" s="497"/>
      <c r="L4" s="301"/>
      <c r="M4" s="301"/>
      <c r="N4" s="301"/>
      <c r="O4" s="301"/>
      <c r="P4" s="301"/>
      <c r="Q4" s="301"/>
      <c r="R4" s="301"/>
    </row>
    <row r="5" spans="1:21" x14ac:dyDescent="0.25">
      <c r="A5" s="16"/>
      <c r="B5" s="301" t="s">
        <v>212</v>
      </c>
      <c r="C5" s="301"/>
      <c r="D5" s="301"/>
      <c r="E5" s="301"/>
      <c r="F5" s="301"/>
      <c r="G5" s="301"/>
      <c r="H5" s="301"/>
      <c r="I5" s="301"/>
      <c r="J5" s="498"/>
      <c r="K5" s="499"/>
      <c r="L5" s="500"/>
      <c r="M5" s="498"/>
      <c r="N5" s="499"/>
      <c r="O5" s="301"/>
      <c r="P5" s="301"/>
      <c r="Q5" s="301"/>
      <c r="R5" s="301"/>
    </row>
    <row r="6" spans="1:21" x14ac:dyDescent="0.25">
      <c r="A6" s="16"/>
      <c r="B6" s="301" t="s">
        <v>213</v>
      </c>
      <c r="C6" s="301"/>
      <c r="D6" s="301"/>
      <c r="E6" s="301"/>
      <c r="F6" s="301"/>
      <c r="G6" s="301"/>
      <c r="H6" s="301"/>
      <c r="I6" s="301"/>
      <c r="J6" s="498"/>
      <c r="K6" s="499"/>
      <c r="L6" s="500"/>
      <c r="M6" s="498"/>
      <c r="N6" s="499"/>
      <c r="O6" s="301"/>
      <c r="P6" s="301"/>
      <c r="Q6" s="301"/>
      <c r="R6" s="301"/>
    </row>
    <row r="7" spans="1:21" x14ac:dyDescent="0.25">
      <c r="A7" s="16"/>
      <c r="B7" s="110"/>
      <c r="C7" s="110"/>
      <c r="D7" s="110"/>
      <c r="E7" s="110"/>
      <c r="F7" s="110"/>
      <c r="G7" s="110"/>
      <c r="H7" s="110"/>
      <c r="I7" s="110"/>
      <c r="J7" s="68"/>
      <c r="K7" s="360"/>
      <c r="L7" s="46"/>
      <c r="M7" s="68"/>
      <c r="N7" s="360"/>
      <c r="O7" s="110"/>
      <c r="P7" s="110"/>
      <c r="Q7" s="110"/>
      <c r="R7" s="110"/>
    </row>
    <row r="8" spans="1:21" ht="61.5" x14ac:dyDescent="0.9">
      <c r="A8" s="16"/>
      <c r="B8" s="365" t="s">
        <v>194</v>
      </c>
      <c r="C8" s="110"/>
      <c r="D8" s="110"/>
      <c r="E8" s="110"/>
      <c r="F8" s="110"/>
      <c r="G8" s="110"/>
      <c r="H8" s="110"/>
      <c r="I8" s="110"/>
      <c r="J8" s="68"/>
      <c r="K8" s="360"/>
      <c r="L8" s="46"/>
      <c r="M8" s="68"/>
      <c r="N8" s="360"/>
      <c r="O8" s="110"/>
      <c r="P8" s="110"/>
      <c r="Q8" s="110"/>
      <c r="R8" s="110"/>
    </row>
    <row r="9" spans="1:21" x14ac:dyDescent="0.25">
      <c r="A9" s="16"/>
      <c r="J9" s="120"/>
      <c r="K9" s="64"/>
      <c r="L9" s="64"/>
      <c r="M9" s="284"/>
      <c r="N9" s="64"/>
    </row>
    <row r="10" spans="1:21" x14ac:dyDescent="0.25">
      <c r="B10" s="18" t="s">
        <v>158</v>
      </c>
      <c r="C10" s="18"/>
      <c r="D10" s="18"/>
      <c r="E10" s="18"/>
      <c r="F10" s="18"/>
      <c r="G10" s="18"/>
      <c r="H10" s="18"/>
      <c r="J10" s="18" t="s">
        <v>176</v>
      </c>
      <c r="K10" s="18"/>
      <c r="L10" s="18"/>
      <c r="M10" s="18"/>
      <c r="N10" s="18"/>
      <c r="O10" s="18"/>
      <c r="P10" s="18"/>
      <c r="Q10" s="16"/>
      <c r="R10" s="16"/>
      <c r="S10" s="317"/>
      <c r="T10" s="317"/>
      <c r="U10" s="318"/>
    </row>
    <row r="11" spans="1:21" x14ac:dyDescent="0.25">
      <c r="B11" s="1" t="s">
        <v>1</v>
      </c>
      <c r="C11" s="2"/>
      <c r="D11" s="319">
        <f>Gesamtberechnung!D15</f>
        <v>2025</v>
      </c>
      <c r="E11" s="319">
        <f>Gesamtberechnung!E15</f>
        <v>2026</v>
      </c>
      <c r="F11" s="319">
        <f>Gesamtberechnung!F15</f>
        <v>2027</v>
      </c>
      <c r="G11" s="319" t="s">
        <v>2</v>
      </c>
      <c r="H11" s="5" t="s">
        <v>15</v>
      </c>
      <c r="J11" s="1" t="s">
        <v>1</v>
      </c>
      <c r="K11" s="2"/>
      <c r="L11" s="319">
        <f>D11</f>
        <v>2025</v>
      </c>
      <c r="M11" s="319">
        <f>E11</f>
        <v>2026</v>
      </c>
      <c r="N11" s="320">
        <f>F11</f>
        <v>2027</v>
      </c>
      <c r="O11" s="98" t="s">
        <v>2</v>
      </c>
      <c r="P11" s="5" t="s">
        <v>15</v>
      </c>
      <c r="Q11" s="16"/>
      <c r="R11" s="16"/>
      <c r="S11" s="317"/>
      <c r="T11" s="317"/>
      <c r="U11" s="318"/>
    </row>
    <row r="12" spans="1:21" x14ac:dyDescent="0.25">
      <c r="B12" s="38" t="s">
        <v>3</v>
      </c>
      <c r="C12" s="39"/>
      <c r="D12" s="285">
        <f>Gesamtberechnung!D16</f>
        <v>0</v>
      </c>
      <c r="E12" s="285">
        <f>Gesamtberechnung!E16</f>
        <v>0</v>
      </c>
      <c r="F12" s="285">
        <f>Gesamtberechnung!F16</f>
        <v>0</v>
      </c>
      <c r="G12" s="285">
        <f>Gesamtberechnung!G16</f>
        <v>0</v>
      </c>
      <c r="H12" s="37"/>
      <c r="J12" s="38" t="s">
        <v>3</v>
      </c>
      <c r="K12" s="39"/>
      <c r="L12" s="321">
        <f>'Einnahmen und Ausgaben Jahr 1'!N51</f>
        <v>0</v>
      </c>
      <c r="M12" s="321">
        <f>'Einnahmen und Ausgaben Jahr 2'!N51</f>
        <v>0</v>
      </c>
      <c r="N12" s="321">
        <f>'Einnahmen und Ausgaben Jahr 3'!N51</f>
        <v>0</v>
      </c>
      <c r="O12" s="322">
        <f>SUM(L12:N12)</f>
        <v>0</v>
      </c>
      <c r="P12" s="37"/>
      <c r="Q12" s="16"/>
      <c r="R12" s="16"/>
      <c r="S12" s="317"/>
      <c r="T12" s="317"/>
      <c r="U12" s="318"/>
    </row>
    <row r="13" spans="1:21" x14ac:dyDescent="0.25">
      <c r="B13" s="20" t="s">
        <v>16</v>
      </c>
      <c r="C13" s="39"/>
      <c r="D13" s="175">
        <f>Gesamtberechnung!D17</f>
        <v>0</v>
      </c>
      <c r="E13" s="175">
        <f>Gesamtberechnung!E17</f>
        <v>0</v>
      </c>
      <c r="F13" s="175">
        <f>Gesamtberechnung!F17</f>
        <v>0</v>
      </c>
      <c r="G13" s="175">
        <f>Gesamtberechnung!G17</f>
        <v>0</v>
      </c>
      <c r="H13" s="37"/>
      <c r="J13" s="20" t="s">
        <v>16</v>
      </c>
      <c r="K13" s="39"/>
      <c r="L13" s="349"/>
      <c r="M13" s="349"/>
      <c r="N13" s="349"/>
      <c r="O13" s="324">
        <f>SUM(L13:N13)</f>
        <v>0</v>
      </c>
      <c r="P13" s="37"/>
      <c r="Q13" s="16"/>
      <c r="R13" s="16"/>
      <c r="S13" s="317"/>
      <c r="T13" s="317"/>
      <c r="U13" s="318"/>
    </row>
    <row r="14" spans="1:21" x14ac:dyDescent="0.25">
      <c r="B14" s="20" t="s">
        <v>5</v>
      </c>
      <c r="C14" s="39"/>
      <c r="D14" s="175">
        <f>Gesamtberechnung!D18+Gesamtberechnung!D19</f>
        <v>0</v>
      </c>
      <c r="E14" s="175">
        <f>Gesamtberechnung!E18+Gesamtberechnung!E19</f>
        <v>0</v>
      </c>
      <c r="F14" s="175">
        <f>Gesamtberechnung!F18+Gesamtberechnung!F19</f>
        <v>0</v>
      </c>
      <c r="G14" s="175">
        <f>Gesamtberechnung!G18+Gesamtberechnung!G19</f>
        <v>0</v>
      </c>
      <c r="H14" s="37"/>
      <c r="J14" s="20" t="s">
        <v>5</v>
      </c>
      <c r="K14" s="39"/>
      <c r="L14" s="349">
        <f>'Einnahmen und Ausgaben Jahr 1'!U18+'Einnahmen und Ausgaben Jahr 1'!U32</f>
        <v>0</v>
      </c>
      <c r="M14" s="349">
        <f>'Einnahmen und Ausgaben Jahr 2'!U18+'Einnahmen und Ausgaben Jahr 2'!U32</f>
        <v>0</v>
      </c>
      <c r="N14" s="349">
        <f>'Einnahmen und Ausgaben Jahr 3'!U18+'Einnahmen und Ausgaben Jahr 3'!U32</f>
        <v>0</v>
      </c>
      <c r="O14" s="324">
        <f>SUM(L14:N14)</f>
        <v>0</v>
      </c>
      <c r="P14" s="37"/>
      <c r="Q14" s="16"/>
      <c r="R14" s="16"/>
      <c r="S14" s="317"/>
      <c r="T14" s="317"/>
      <c r="U14" s="318"/>
    </row>
    <row r="15" spans="1:21" x14ac:dyDescent="0.25">
      <c r="B15" s="111"/>
      <c r="C15" s="39"/>
      <c r="D15" s="175"/>
      <c r="E15" s="175"/>
      <c r="F15" s="175"/>
      <c r="G15" s="175"/>
      <c r="H15" s="37"/>
      <c r="I15" s="325" t="s">
        <v>159</v>
      </c>
      <c r="J15" s="111"/>
      <c r="K15" s="39"/>
      <c r="L15" s="175"/>
      <c r="M15" s="175"/>
      <c r="N15" s="175"/>
      <c r="O15" s="324"/>
      <c r="P15" s="37"/>
      <c r="Q15" s="16"/>
      <c r="R15" s="16"/>
      <c r="S15" s="317"/>
      <c r="T15" s="317"/>
      <c r="U15" s="318"/>
    </row>
    <row r="16" spans="1:21" x14ac:dyDescent="0.25">
      <c r="B16" s="503" t="s">
        <v>88</v>
      </c>
      <c r="C16" s="504"/>
      <c r="D16" s="326">
        <f>Gesamtberechnung!D21</f>
        <v>0</v>
      </c>
      <c r="E16" s="326">
        <f>Gesamtberechnung!E21</f>
        <v>0</v>
      </c>
      <c r="F16" s="326">
        <f>Gesamtberechnung!F21</f>
        <v>0</v>
      </c>
      <c r="G16" s="326">
        <f>Gesamtberechnung!G21</f>
        <v>0</v>
      </c>
      <c r="H16" s="56" t="s">
        <v>18</v>
      </c>
      <c r="J16" s="503" t="s">
        <v>88</v>
      </c>
      <c r="K16" s="504"/>
      <c r="L16" s="326">
        <f>L12-L13-L14</f>
        <v>0</v>
      </c>
      <c r="M16" s="326">
        <f t="shared" ref="M16:N16" si="0">M12-M13-M14</f>
        <v>0</v>
      </c>
      <c r="N16" s="326">
        <f t="shared" si="0"/>
        <v>0</v>
      </c>
      <c r="O16" s="327">
        <f>SUM(L16:N16)</f>
        <v>0</v>
      </c>
      <c r="P16" s="56" t="s">
        <v>18</v>
      </c>
      <c r="Q16" s="16"/>
      <c r="R16" s="16"/>
      <c r="S16" s="317"/>
      <c r="T16" s="317"/>
      <c r="U16" s="318"/>
    </row>
    <row r="17" spans="2:21" x14ac:dyDescent="0.25">
      <c r="B17" s="20" t="s">
        <v>17</v>
      </c>
      <c r="C17" s="39"/>
      <c r="D17" s="175">
        <f>Gesamtberechnung!D22</f>
        <v>0</v>
      </c>
      <c r="E17" s="175">
        <f>Gesamtberechnung!E22</f>
        <v>0</v>
      </c>
      <c r="F17" s="175">
        <f>Gesamtberechnung!F22</f>
        <v>0</v>
      </c>
      <c r="G17" s="175">
        <f>Gesamtberechnung!G22</f>
        <v>0</v>
      </c>
      <c r="H17" s="41" t="e">
        <f>G17/G16</f>
        <v>#DIV/0!</v>
      </c>
      <c r="J17" s="20" t="s">
        <v>17</v>
      </c>
      <c r="K17" s="39"/>
      <c r="L17" s="323">
        <f>'Einnahmen und Ausgaben Jahr 1'!U39</f>
        <v>0</v>
      </c>
      <c r="M17" s="323">
        <f>'Einnahmen und Ausgaben Jahr 2'!U39</f>
        <v>0</v>
      </c>
      <c r="N17" s="323">
        <f>'Einnahmen und Ausgaben Jahr 3'!U39</f>
        <v>0</v>
      </c>
      <c r="O17" s="324">
        <f>SUM(L17:N17)</f>
        <v>0</v>
      </c>
      <c r="P17" s="41" t="e">
        <f>O17/O16</f>
        <v>#DIV/0!</v>
      </c>
      <c r="Q17" s="16"/>
      <c r="R17" s="16"/>
      <c r="S17" s="317"/>
      <c r="T17" s="317"/>
      <c r="U17" s="318"/>
    </row>
    <row r="18" spans="2:21" x14ac:dyDescent="0.25">
      <c r="B18" s="20" t="s">
        <v>4</v>
      </c>
      <c r="C18" s="42"/>
      <c r="D18" s="175">
        <f>Gesamtberechnung!D23</f>
        <v>0</v>
      </c>
      <c r="E18" s="175">
        <f>Gesamtberechnung!E23</f>
        <v>0</v>
      </c>
      <c r="F18" s="175">
        <f>Gesamtberechnung!F23</f>
        <v>0</v>
      </c>
      <c r="G18" s="175">
        <f>Gesamtberechnung!G23</f>
        <v>0</v>
      </c>
      <c r="H18" s="41" t="e">
        <f>G18/G16</f>
        <v>#DIV/0!</v>
      </c>
      <c r="J18" s="20" t="s">
        <v>4</v>
      </c>
      <c r="K18" s="42"/>
      <c r="L18" s="323">
        <f>'Einnahmen und Ausgaben Jahr 1'!U6</f>
        <v>0</v>
      </c>
      <c r="M18" s="323">
        <f>'Einnahmen und Ausgaben Jahr 2'!U6</f>
        <v>0</v>
      </c>
      <c r="N18" s="323">
        <f>'Einnahmen und Ausgaben Jahr 3'!U6</f>
        <v>0</v>
      </c>
      <c r="O18" s="324">
        <f>SUM(L18:N18)</f>
        <v>0</v>
      </c>
      <c r="P18" s="41" t="e">
        <f>O18/O16</f>
        <v>#DIV/0!</v>
      </c>
      <c r="Q18" s="16"/>
      <c r="R18" s="16"/>
      <c r="S18" s="317"/>
      <c r="T18" s="317"/>
      <c r="U18" s="318"/>
    </row>
    <row r="19" spans="2:21" ht="25.5" thickBot="1" x14ac:dyDescent="0.3">
      <c r="B19" s="92" t="s">
        <v>81</v>
      </c>
      <c r="C19" s="93" t="s">
        <v>82</v>
      </c>
      <c r="D19" s="175"/>
      <c r="E19" s="175"/>
      <c r="F19" s="175"/>
      <c r="G19" s="175"/>
      <c r="H19" s="41"/>
      <c r="J19" s="92" t="s">
        <v>81</v>
      </c>
      <c r="K19" s="93" t="s">
        <v>82</v>
      </c>
      <c r="L19" s="175"/>
      <c r="M19" s="175"/>
      <c r="N19" s="277"/>
      <c r="O19" s="324"/>
      <c r="P19" s="41"/>
      <c r="Q19" s="16"/>
      <c r="R19" s="16"/>
      <c r="S19" s="317"/>
      <c r="T19" s="317"/>
      <c r="U19" s="318"/>
    </row>
    <row r="20" spans="2:21" ht="15.75" thickBot="1" x14ac:dyDescent="0.3">
      <c r="B20" s="328" t="s">
        <v>160</v>
      </c>
      <c r="C20" s="329"/>
      <c r="D20" s="330">
        <f>Gesamtberechnung!D25</f>
        <v>0</v>
      </c>
      <c r="E20" s="330">
        <f>Gesamtberechnung!E25</f>
        <v>0</v>
      </c>
      <c r="F20" s="330">
        <f>Gesamtberechnung!F25</f>
        <v>0</v>
      </c>
      <c r="G20" s="330">
        <f>Gesamtberechnung!G25</f>
        <v>0</v>
      </c>
      <c r="H20" s="331" t="e">
        <f>G20/G16</f>
        <v>#DIV/0!</v>
      </c>
      <c r="J20" s="354" t="s">
        <v>161</v>
      </c>
      <c r="K20" s="355"/>
      <c r="L20" s="356">
        <f>L16-L17-L18</f>
        <v>0</v>
      </c>
      <c r="M20" s="356">
        <f>M16-M17-M18</f>
        <v>0</v>
      </c>
      <c r="N20" s="357">
        <f>N16-N17-N18</f>
        <v>0</v>
      </c>
      <c r="O20" s="358">
        <f>SUM(L20:N20)</f>
        <v>0</v>
      </c>
      <c r="P20" s="359" t="e">
        <f>O20/O16</f>
        <v>#DIV/0!</v>
      </c>
      <c r="Q20" s="16"/>
      <c r="R20" s="16"/>
      <c r="S20" s="317"/>
      <c r="T20" s="317"/>
      <c r="U20" s="318"/>
    </row>
    <row r="21" spans="2:21" x14ac:dyDescent="0.25">
      <c r="B21" s="65"/>
      <c r="C21" s="21"/>
      <c r="D21" s="332"/>
      <c r="E21" s="332"/>
      <c r="F21" s="332"/>
      <c r="G21" s="332"/>
      <c r="H21" s="333"/>
      <c r="I21" s="16"/>
      <c r="J21" s="65"/>
      <c r="K21" s="21"/>
      <c r="L21" s="332"/>
      <c r="M21" s="332"/>
      <c r="N21" s="332"/>
      <c r="O21" s="332"/>
      <c r="P21" s="333"/>
      <c r="Q21" s="16"/>
      <c r="R21" s="16"/>
      <c r="S21" s="317"/>
      <c r="T21" s="317"/>
      <c r="U21" s="318"/>
    </row>
    <row r="22" spans="2:21" ht="61.5" x14ac:dyDescent="0.9">
      <c r="B22" s="387" t="s">
        <v>195</v>
      </c>
      <c r="C22" s="21"/>
      <c r="D22" s="332"/>
      <c r="E22" s="332"/>
      <c r="F22" s="332"/>
      <c r="G22" s="332"/>
      <c r="H22" s="333"/>
      <c r="I22" s="16"/>
      <c r="J22" s="65"/>
      <c r="K22" s="21"/>
      <c r="L22" s="332"/>
      <c r="M22" s="332"/>
      <c r="N22" s="332"/>
      <c r="O22" s="332"/>
      <c r="P22" s="333"/>
      <c r="Q22" s="16"/>
      <c r="R22" s="16"/>
      <c r="S22" s="317"/>
      <c r="T22" s="317"/>
      <c r="U22" s="318"/>
    </row>
    <row r="23" spans="2:21" x14ac:dyDescent="0.25">
      <c r="B23" s="65"/>
      <c r="C23" s="21"/>
      <c r="D23" s="332"/>
      <c r="E23" s="332"/>
      <c r="F23" s="332"/>
      <c r="G23" s="332"/>
      <c r="H23" s="333"/>
      <c r="I23" s="16"/>
      <c r="J23" s="65"/>
      <c r="K23" s="21"/>
      <c r="L23" s="332"/>
      <c r="M23" s="332"/>
      <c r="N23" s="332"/>
      <c r="O23" s="332"/>
      <c r="P23" s="333"/>
      <c r="Q23" s="16"/>
      <c r="R23" s="16"/>
      <c r="S23" s="317"/>
      <c r="T23" s="317"/>
      <c r="U23" s="318"/>
    </row>
    <row r="24" spans="2:21" x14ac:dyDescent="0.25">
      <c r="B24" s="34" t="s">
        <v>187</v>
      </c>
      <c r="C24" s="34"/>
      <c r="D24" s="332"/>
      <c r="E24" s="332"/>
      <c r="F24" s="332"/>
      <c r="G24" s="332"/>
      <c r="H24" s="361"/>
      <c r="I24" s="110"/>
      <c r="J24" s="336"/>
      <c r="K24" s="34"/>
      <c r="L24" s="332"/>
      <c r="M24" s="332"/>
      <c r="N24" s="332"/>
      <c r="O24" s="332"/>
      <c r="P24" s="361"/>
      <c r="Q24" s="110"/>
      <c r="R24" s="110"/>
      <c r="S24" s="317"/>
      <c r="T24" s="317"/>
      <c r="U24" s="318"/>
    </row>
    <row r="25" spans="2:21" ht="15.75" thickBot="1" x14ac:dyDescent="0.3">
      <c r="B25" s="10"/>
      <c r="G25" s="16"/>
      <c r="H25" s="16"/>
      <c r="I25" s="16"/>
      <c r="J25" s="16"/>
      <c r="K25" s="16"/>
      <c r="L25" s="16"/>
      <c r="M25" s="16"/>
      <c r="N25" s="16"/>
      <c r="O25" s="16"/>
      <c r="P25" s="16"/>
      <c r="Q25" s="16"/>
      <c r="R25" s="16"/>
      <c r="S25" s="317"/>
      <c r="T25" s="317"/>
      <c r="U25" s="318"/>
    </row>
    <row r="26" spans="2:21" x14ac:dyDescent="0.25">
      <c r="B26" s="76"/>
      <c r="C26" s="77"/>
      <c r="D26" s="77"/>
      <c r="E26" s="77"/>
      <c r="F26" s="77"/>
      <c r="G26" s="77"/>
      <c r="H26" s="77"/>
      <c r="I26" s="77"/>
      <c r="J26" s="77"/>
      <c r="K26" s="77"/>
      <c r="L26" s="77"/>
      <c r="M26" s="77"/>
      <c r="N26" s="77"/>
      <c r="O26" s="77"/>
      <c r="P26" s="77"/>
      <c r="Q26" s="77"/>
      <c r="R26" s="77"/>
      <c r="S26" s="77"/>
      <c r="T26" s="77"/>
      <c r="U26" s="78"/>
    </row>
    <row r="27" spans="2:21" ht="36" x14ac:dyDescent="0.55000000000000004">
      <c r="B27" s="457" t="s">
        <v>199</v>
      </c>
      <c r="C27" s="458"/>
      <c r="D27" s="458"/>
      <c r="E27" s="459"/>
      <c r="F27" s="103"/>
      <c r="G27" s="103"/>
      <c r="H27" s="103"/>
      <c r="I27" s="103"/>
      <c r="J27" s="103"/>
      <c r="K27" s="103"/>
      <c r="L27" s="103"/>
      <c r="M27" s="103"/>
      <c r="N27" s="460"/>
      <c r="O27" s="103"/>
      <c r="P27" s="103"/>
      <c r="Q27" s="103"/>
      <c r="R27" s="461"/>
      <c r="S27" s="103"/>
      <c r="T27" s="103"/>
      <c r="U27" s="462"/>
    </row>
    <row r="28" spans="2:21" x14ac:dyDescent="0.25">
      <c r="B28" s="335"/>
      <c r="C28" s="67"/>
      <c r="D28" s="67"/>
      <c r="E28" s="336"/>
      <c r="F28" s="21"/>
      <c r="G28" s="21"/>
      <c r="H28" s="65"/>
      <c r="I28" s="21"/>
      <c r="J28" s="21"/>
      <c r="K28" s="21"/>
      <c r="L28" s="21"/>
      <c r="M28" s="8"/>
      <c r="N28" s="7"/>
      <c r="O28" s="8"/>
      <c r="P28" s="8"/>
      <c r="Q28" s="8"/>
      <c r="R28" s="6"/>
      <c r="S28" s="21"/>
      <c r="T28" s="21"/>
      <c r="U28" s="334"/>
    </row>
    <row r="29" spans="2:21" x14ac:dyDescent="0.25">
      <c r="B29" s="337" t="s">
        <v>162</v>
      </c>
      <c r="C29" s="21"/>
      <c r="D29" s="21"/>
      <c r="E29" s="65" t="str">
        <f>IF(O16&gt;G16, "Ja", "Nein")</f>
        <v>Nein</v>
      </c>
      <c r="F29" s="21" t="str">
        <f>IF(E29="Ja", "Kein Minderbedarf; ggf. vorhandene Mehrausgaben trägt Zuwendungsempfänger.","")</f>
        <v/>
      </c>
      <c r="G29" s="8"/>
      <c r="H29" s="21"/>
      <c r="I29" s="21"/>
      <c r="J29" s="8"/>
      <c r="K29" s="21"/>
      <c r="L29" s="21"/>
      <c r="M29" s="8"/>
      <c r="N29" s="7"/>
      <c r="O29" s="8"/>
      <c r="P29" s="8"/>
      <c r="Q29" s="8"/>
      <c r="R29" s="6"/>
      <c r="S29" s="21"/>
      <c r="T29" s="21"/>
      <c r="U29" s="334"/>
    </row>
    <row r="30" spans="2:21" x14ac:dyDescent="0.25">
      <c r="B30" s="335"/>
      <c r="C30" s="67"/>
      <c r="D30" s="67"/>
      <c r="E30" s="336"/>
      <c r="F30" s="21"/>
      <c r="G30" s="21"/>
      <c r="H30" s="21"/>
      <c r="I30" s="21"/>
      <c r="J30" s="21"/>
      <c r="K30" s="21"/>
      <c r="L30" s="21"/>
      <c r="M30" s="8"/>
      <c r="N30" s="7"/>
      <c r="O30" s="8"/>
      <c r="P30" s="8"/>
      <c r="Q30" s="8"/>
      <c r="R30" s="6"/>
      <c r="S30" s="21"/>
      <c r="T30" s="21"/>
      <c r="U30" s="334"/>
    </row>
    <row r="31" spans="2:21" x14ac:dyDescent="0.25">
      <c r="B31" s="337" t="s">
        <v>163</v>
      </c>
      <c r="C31" s="67"/>
      <c r="D31" s="67"/>
      <c r="E31" s="65" t="str">
        <f>IF(O16&lt;G16, "Ja", "Nein")</f>
        <v>Nein</v>
      </c>
      <c r="F31" s="21" t="s">
        <v>164</v>
      </c>
      <c r="G31" s="21"/>
      <c r="H31" s="21"/>
      <c r="I31" s="21"/>
      <c r="J31" s="65" t="str">
        <f>IF(G20&gt;O12-O13,"Ja","Nein, Festbetrag bleibt unverändert.")</f>
        <v>Nein, Festbetrag bleibt unverändert.</v>
      </c>
      <c r="K31" s="21"/>
      <c r="L31" s="8"/>
      <c r="M31" s="8"/>
      <c r="N31" s="8"/>
      <c r="O31" s="8"/>
      <c r="P31" s="8"/>
      <c r="Q31" s="8"/>
      <c r="R31" s="8"/>
      <c r="S31" s="8"/>
      <c r="T31" s="8"/>
      <c r="U31" s="334"/>
    </row>
    <row r="32" spans="2:21" x14ac:dyDescent="0.25">
      <c r="B32" s="337"/>
      <c r="C32" s="67"/>
      <c r="D32" s="67"/>
      <c r="E32" s="65"/>
      <c r="F32" s="21"/>
      <c r="G32" s="21"/>
      <c r="H32" s="21"/>
      <c r="I32" s="21"/>
      <c r="J32" s="65"/>
      <c r="K32" s="21"/>
      <c r="L32" s="8"/>
      <c r="M32" s="8"/>
      <c r="N32" s="338"/>
      <c r="O32" s="7"/>
      <c r="P32" s="8"/>
      <c r="Q32" s="8"/>
      <c r="R32" s="8"/>
      <c r="S32" s="287"/>
      <c r="T32" s="8"/>
      <c r="U32" s="334"/>
    </row>
    <row r="33" spans="2:21" x14ac:dyDescent="0.25">
      <c r="B33" s="455" t="s">
        <v>165</v>
      </c>
      <c r="C33" s="65"/>
      <c r="D33" s="21"/>
      <c r="E33" s="21"/>
      <c r="F33" s="21"/>
      <c r="G33" s="43">
        <f>IF(J31="Ja",G20-O16,0)</f>
        <v>0</v>
      </c>
      <c r="H33" s="21"/>
      <c r="I33" s="21"/>
      <c r="J33" s="65"/>
      <c r="K33" s="21"/>
      <c r="L33" s="21"/>
      <c r="M33" s="43"/>
      <c r="N33" s="21"/>
      <c r="O33" s="104"/>
      <c r="P33" s="21"/>
      <c r="Q33" s="21"/>
      <c r="R33" s="21"/>
      <c r="S33" s="43"/>
      <c r="T33" s="21"/>
      <c r="U33" s="334"/>
    </row>
    <row r="34" spans="2:21" ht="15.75" thickBot="1" x14ac:dyDescent="0.3">
      <c r="B34" s="339"/>
      <c r="C34" s="81"/>
      <c r="D34" s="81"/>
      <c r="E34" s="81"/>
      <c r="F34" s="81"/>
      <c r="G34" s="81"/>
      <c r="H34" s="81"/>
      <c r="I34" s="81"/>
      <c r="J34" s="81"/>
      <c r="K34" s="81"/>
      <c r="L34" s="81"/>
      <c r="M34" s="81"/>
      <c r="N34" s="81"/>
      <c r="O34" s="81"/>
      <c r="P34" s="81"/>
      <c r="Q34" s="81"/>
      <c r="R34" s="340"/>
      <c r="S34" s="340"/>
      <c r="T34" s="340"/>
      <c r="U34" s="341"/>
    </row>
    <row r="35" spans="2:21" ht="15.75" x14ac:dyDescent="0.3">
      <c r="B35" s="76"/>
      <c r="C35" s="77"/>
      <c r="D35" s="77"/>
      <c r="E35" s="77"/>
      <c r="F35" s="77"/>
      <c r="G35" s="77"/>
      <c r="H35" s="77"/>
      <c r="I35" s="77"/>
      <c r="J35" s="77"/>
      <c r="K35" s="77"/>
      <c r="L35" s="77"/>
      <c r="M35" s="77"/>
      <c r="N35" s="77"/>
      <c r="O35" s="77"/>
      <c r="P35" s="77"/>
      <c r="Q35" s="77"/>
      <c r="R35" s="342"/>
      <c r="S35" s="77"/>
      <c r="T35" s="343"/>
      <c r="U35" s="344"/>
    </row>
    <row r="36" spans="2:21" ht="36" x14ac:dyDescent="0.55000000000000004">
      <c r="B36" s="457" t="s">
        <v>200</v>
      </c>
      <c r="C36" s="458"/>
      <c r="D36" s="463"/>
      <c r="E36" s="464"/>
      <c r="F36" s="463"/>
      <c r="G36" s="463"/>
      <c r="H36" s="463"/>
      <c r="I36" s="463"/>
      <c r="J36" s="463"/>
      <c r="K36" s="463"/>
      <c r="L36" s="463"/>
      <c r="M36" s="463"/>
      <c r="N36" s="463"/>
      <c r="O36" s="463"/>
      <c r="P36" s="463"/>
      <c r="Q36" s="463"/>
      <c r="R36" s="463"/>
      <c r="S36" s="463"/>
      <c r="T36" s="463"/>
      <c r="U36" s="465"/>
    </row>
    <row r="37" spans="2:21" x14ac:dyDescent="0.25">
      <c r="B37" s="335"/>
      <c r="C37" s="67"/>
      <c r="D37" s="8"/>
      <c r="E37" s="7"/>
      <c r="F37" s="8"/>
      <c r="G37" s="8"/>
      <c r="H37" s="8"/>
      <c r="I37" s="8"/>
      <c r="J37" s="8"/>
      <c r="K37" s="8"/>
      <c r="L37" s="8"/>
      <c r="M37" s="8"/>
      <c r="N37" s="8"/>
      <c r="O37" s="8"/>
      <c r="P37" s="21"/>
      <c r="Q37" s="8"/>
      <c r="R37" s="8"/>
      <c r="S37" s="8"/>
      <c r="T37" s="8"/>
      <c r="U37" s="80"/>
    </row>
    <row r="38" spans="2:21" x14ac:dyDescent="0.25">
      <c r="B38" s="337" t="s">
        <v>162</v>
      </c>
      <c r="C38" s="21"/>
      <c r="D38" s="21"/>
      <c r="E38" s="65" t="str">
        <f>IF(O16&gt;G16, "Ja", "Nein")</f>
        <v>Nein</v>
      </c>
      <c r="F38" s="21" t="str">
        <f>IF(E38="Ja", "Kein Minderbedarf; ggf. vorhandene Mehrausgaben trägt Zuwendungsempfänger.","")</f>
        <v/>
      </c>
      <c r="G38" s="8"/>
      <c r="H38" s="8"/>
      <c r="I38" s="8"/>
      <c r="J38" s="8"/>
      <c r="K38" s="8"/>
      <c r="L38" s="8"/>
      <c r="M38" s="21"/>
      <c r="N38" s="8"/>
      <c r="O38" s="8"/>
      <c r="P38" s="8"/>
      <c r="Q38" s="8"/>
      <c r="R38" s="8"/>
      <c r="S38" s="8"/>
      <c r="T38" s="8"/>
      <c r="U38" s="80"/>
    </row>
    <row r="39" spans="2:21" ht="15.75" x14ac:dyDescent="0.3">
      <c r="B39" s="79"/>
      <c r="C39" s="8"/>
      <c r="D39" s="8"/>
      <c r="E39" s="8"/>
      <c r="F39" s="8"/>
      <c r="G39" s="8"/>
      <c r="H39" s="8"/>
      <c r="I39" s="8"/>
      <c r="J39" s="8"/>
      <c r="K39" s="8"/>
      <c r="L39" s="8"/>
      <c r="M39" s="8"/>
      <c r="N39" s="8"/>
      <c r="O39" s="8"/>
      <c r="P39" s="8"/>
      <c r="Q39" s="8"/>
      <c r="R39" s="345"/>
      <c r="S39" s="21"/>
      <c r="T39" s="8"/>
      <c r="U39" s="80"/>
    </row>
    <row r="40" spans="2:21" x14ac:dyDescent="0.25">
      <c r="B40" s="79" t="s">
        <v>166</v>
      </c>
      <c r="C40" s="8"/>
      <c r="D40" s="8"/>
      <c r="E40" s="8"/>
      <c r="F40" s="286" t="e">
        <f>H20</f>
        <v>#DIV/0!</v>
      </c>
      <c r="G40" s="8" t="s">
        <v>167</v>
      </c>
      <c r="H40" s="8"/>
      <c r="I40" s="21"/>
      <c r="J40" s="21"/>
      <c r="K40" s="8"/>
      <c r="L40" s="8"/>
      <c r="M40" s="8"/>
      <c r="N40" s="287">
        <f>G20</f>
        <v>0</v>
      </c>
      <c r="O40" s="27" t="s">
        <v>147</v>
      </c>
      <c r="P40" s="8"/>
      <c r="Q40" s="21"/>
      <c r="R40" s="8"/>
      <c r="S40" s="8"/>
      <c r="T40" s="8"/>
      <c r="U40" s="80"/>
    </row>
    <row r="41" spans="2:21" x14ac:dyDescent="0.25">
      <c r="B41" s="79"/>
      <c r="C41" s="8"/>
      <c r="D41" s="8"/>
      <c r="E41" s="8"/>
      <c r="F41" s="8"/>
      <c r="G41" s="8"/>
      <c r="H41" s="8"/>
      <c r="I41" s="8"/>
      <c r="J41" s="8"/>
      <c r="K41" s="8"/>
      <c r="L41" s="8"/>
      <c r="M41" s="8"/>
      <c r="N41" s="8"/>
      <c r="O41" s="8"/>
      <c r="P41" s="8"/>
      <c r="Q41" s="21"/>
      <c r="R41" s="8"/>
      <c r="S41" s="8"/>
      <c r="T41" s="8"/>
      <c r="U41" s="80"/>
    </row>
    <row r="42" spans="2:21" x14ac:dyDescent="0.25">
      <c r="B42" s="79" t="s">
        <v>168</v>
      </c>
      <c r="C42" s="8"/>
      <c r="D42" s="8"/>
      <c r="E42" s="27"/>
      <c r="F42" s="27"/>
      <c r="G42" s="27"/>
      <c r="H42" s="8"/>
      <c r="I42" s="287">
        <f>O16</f>
        <v>0</v>
      </c>
      <c r="J42" s="21" t="s">
        <v>181</v>
      </c>
      <c r="K42" s="21"/>
      <c r="L42" s="21"/>
      <c r="M42" s="21"/>
      <c r="N42" s="8"/>
      <c r="O42" s="8"/>
      <c r="P42" s="43" t="e">
        <f>I42*F40</f>
        <v>#DIV/0!</v>
      </c>
      <c r="Q42" s="21" t="s">
        <v>170</v>
      </c>
      <c r="R42" s="21"/>
      <c r="S42" s="21"/>
      <c r="T42" s="21"/>
      <c r="U42" s="346">
        <f>N40</f>
        <v>0</v>
      </c>
    </row>
    <row r="43" spans="2:21" x14ac:dyDescent="0.25">
      <c r="B43" s="79"/>
      <c r="C43" s="8"/>
      <c r="D43" s="8"/>
      <c r="E43" s="27"/>
      <c r="F43" s="27"/>
      <c r="G43" s="27"/>
      <c r="H43" s="27"/>
      <c r="I43" s="8"/>
      <c r="J43" s="8"/>
      <c r="K43" s="8"/>
      <c r="L43" s="8"/>
      <c r="M43" s="8"/>
      <c r="N43" s="8"/>
      <c r="O43" s="8"/>
      <c r="P43" s="8"/>
      <c r="Q43" s="21"/>
      <c r="R43" s="8"/>
      <c r="S43" s="8"/>
      <c r="T43" s="8"/>
      <c r="U43" s="80"/>
    </row>
    <row r="44" spans="2:21" x14ac:dyDescent="0.25">
      <c r="B44" s="456" t="s">
        <v>171</v>
      </c>
      <c r="C44" s="21"/>
      <c r="D44" s="21"/>
      <c r="E44" s="21"/>
      <c r="F44" s="21"/>
      <c r="G44" s="21"/>
      <c r="H44" s="21"/>
      <c r="I44" s="43" t="str">
        <f>IF(O16&lt;G16,N40-P42, "Kein Minderbedarf; ggf. vorhandene Mehrausgaben trägt Zuwendungsempfänger")</f>
        <v>Kein Minderbedarf; ggf. vorhandene Mehrausgaben trägt Zuwendungsempfänger</v>
      </c>
      <c r="J44" s="21"/>
      <c r="K44" s="21"/>
      <c r="L44" s="21"/>
      <c r="M44" s="21"/>
      <c r="N44" s="21"/>
      <c r="O44" s="21"/>
      <c r="P44" s="21"/>
      <c r="Q44" s="21"/>
      <c r="R44" s="21"/>
      <c r="S44" s="21"/>
      <c r="T44" s="21"/>
      <c r="U44" s="334"/>
    </row>
    <row r="45" spans="2:21" ht="15.75" thickBot="1" x14ac:dyDescent="0.3">
      <c r="B45" s="347"/>
      <c r="C45" s="340"/>
      <c r="D45" s="340"/>
      <c r="E45" s="340"/>
      <c r="F45" s="340"/>
      <c r="G45" s="340"/>
      <c r="H45" s="340"/>
      <c r="I45" s="340"/>
      <c r="J45" s="340"/>
      <c r="K45" s="340"/>
      <c r="L45" s="81"/>
      <c r="M45" s="81"/>
      <c r="N45" s="81"/>
      <c r="O45" s="81"/>
      <c r="P45" s="81"/>
      <c r="Q45" s="340"/>
      <c r="R45" s="81"/>
      <c r="S45" s="81"/>
      <c r="T45" s="81"/>
      <c r="U45" s="82"/>
    </row>
    <row r="46" spans="2:21" x14ac:dyDescent="0.25">
      <c r="B46" s="76"/>
      <c r="C46" s="77"/>
      <c r="D46" s="77"/>
      <c r="E46" s="77"/>
      <c r="F46" s="77"/>
      <c r="G46" s="77"/>
      <c r="H46" s="77"/>
      <c r="I46" s="77"/>
      <c r="J46" s="77"/>
      <c r="K46" s="77"/>
      <c r="L46" s="77"/>
      <c r="M46" s="77"/>
      <c r="N46" s="77"/>
      <c r="O46" s="77"/>
      <c r="P46" s="77"/>
      <c r="Q46" s="343"/>
      <c r="R46" s="77"/>
      <c r="S46" s="77"/>
      <c r="T46" s="77"/>
      <c r="U46" s="78"/>
    </row>
    <row r="47" spans="2:21" ht="36" x14ac:dyDescent="0.55000000000000004">
      <c r="B47" s="457" t="s">
        <v>201</v>
      </c>
      <c r="C47" s="58"/>
      <c r="D47" s="103"/>
      <c r="E47" s="459"/>
      <c r="F47" s="103"/>
      <c r="G47" s="103"/>
      <c r="H47" s="103"/>
      <c r="I47" s="103"/>
      <c r="J47" s="103"/>
      <c r="K47" s="103"/>
      <c r="L47" s="103"/>
      <c r="M47" s="103"/>
      <c r="N47" s="103"/>
      <c r="O47" s="103"/>
      <c r="P47" s="103"/>
      <c r="Q47" s="103"/>
      <c r="R47" s="103"/>
      <c r="S47" s="103"/>
      <c r="T47" s="103"/>
      <c r="U47" s="462"/>
    </row>
    <row r="48" spans="2:21" x14ac:dyDescent="0.25">
      <c r="B48" s="335"/>
      <c r="C48" s="67"/>
      <c r="D48" s="21"/>
      <c r="E48" s="65"/>
      <c r="F48" s="21"/>
      <c r="G48" s="21"/>
      <c r="H48" s="21"/>
      <c r="I48" s="21"/>
      <c r="J48" s="21"/>
      <c r="K48" s="21"/>
      <c r="L48" s="21"/>
      <c r="M48" s="21"/>
      <c r="N48" s="21"/>
      <c r="O48" s="21"/>
      <c r="P48" s="21"/>
      <c r="Q48" s="21"/>
      <c r="R48" s="8"/>
      <c r="S48" s="8"/>
      <c r="T48" s="8"/>
      <c r="U48" s="80"/>
    </row>
    <row r="49" spans="2:21" x14ac:dyDescent="0.25">
      <c r="B49" s="79" t="s">
        <v>162</v>
      </c>
      <c r="C49" s="8"/>
      <c r="D49" s="8"/>
      <c r="E49" s="65" t="str">
        <f>IF(O16&gt;G16, "Ja", "Nein")</f>
        <v>Nein</v>
      </c>
      <c r="F49" s="21" t="str">
        <f>IF(E49="Ja", "Kein Minderbedarf; ggf. vorhandene Mehrausgaben trägt Zuwendungsempfänger.","")</f>
        <v/>
      </c>
      <c r="G49" s="8"/>
      <c r="H49" s="8"/>
      <c r="I49" s="8"/>
      <c r="J49" s="8"/>
      <c r="K49" s="8"/>
      <c r="L49" s="8"/>
      <c r="M49" s="8"/>
      <c r="N49" s="8"/>
      <c r="O49" s="8"/>
      <c r="P49" s="8"/>
      <c r="Q49" s="8"/>
      <c r="R49" s="8"/>
      <c r="S49" s="8"/>
      <c r="T49" s="8"/>
      <c r="U49" s="80"/>
    </row>
    <row r="50" spans="2:21" x14ac:dyDescent="0.25">
      <c r="B50" s="79"/>
      <c r="C50" s="8"/>
      <c r="D50" s="8"/>
      <c r="E50" s="8"/>
      <c r="F50" s="8"/>
      <c r="G50" s="8"/>
      <c r="H50" s="8"/>
      <c r="I50" s="8"/>
      <c r="J50" s="8"/>
      <c r="K50" s="8"/>
      <c r="L50" s="8"/>
      <c r="M50" s="8"/>
      <c r="N50" s="8"/>
      <c r="O50" s="8"/>
      <c r="P50" s="8"/>
      <c r="Q50" s="8"/>
      <c r="R50" s="8"/>
      <c r="S50" s="8"/>
      <c r="T50" s="8"/>
      <c r="U50" s="80"/>
    </row>
    <row r="51" spans="2:21" x14ac:dyDescent="0.25">
      <c r="B51" s="79" t="s">
        <v>172</v>
      </c>
      <c r="C51" s="8"/>
      <c r="D51" s="8"/>
      <c r="E51" s="65" t="str">
        <f>IF(O16&lt;G16, "Ja", "Nein")</f>
        <v>Nein</v>
      </c>
      <c r="F51" s="8"/>
      <c r="G51" s="8"/>
      <c r="H51" s="8"/>
      <c r="I51" s="8"/>
      <c r="J51" s="8"/>
      <c r="K51" s="8"/>
      <c r="L51" s="8"/>
      <c r="M51" s="8"/>
      <c r="N51" s="8"/>
      <c r="O51" s="8"/>
      <c r="P51" s="8"/>
      <c r="Q51" s="8"/>
      <c r="R51" s="8"/>
      <c r="S51" s="8"/>
      <c r="T51" s="8"/>
      <c r="U51" s="80"/>
    </row>
    <row r="52" spans="2:21" x14ac:dyDescent="0.25">
      <c r="B52" s="79"/>
      <c r="C52" s="8"/>
      <c r="D52" s="8"/>
      <c r="E52" s="8"/>
      <c r="F52" s="8"/>
      <c r="G52" s="8"/>
      <c r="H52" s="8"/>
      <c r="I52" s="8"/>
      <c r="J52" s="8"/>
      <c r="K52" s="8"/>
      <c r="L52" s="8"/>
      <c r="M52" s="8"/>
      <c r="N52" s="8"/>
      <c r="O52" s="8"/>
      <c r="P52" s="8"/>
      <c r="Q52" s="8"/>
      <c r="R52" s="8"/>
      <c r="S52" s="8"/>
      <c r="T52" s="8"/>
      <c r="U52" s="80"/>
    </row>
    <row r="53" spans="2:21" x14ac:dyDescent="0.25">
      <c r="B53" s="79" t="s">
        <v>168</v>
      </c>
      <c r="C53" s="8"/>
      <c r="D53" s="8"/>
      <c r="E53" s="27"/>
      <c r="F53" s="27"/>
      <c r="G53" s="27"/>
      <c r="H53" s="8"/>
      <c r="I53" s="287">
        <f>O16</f>
        <v>0</v>
      </c>
      <c r="J53" s="21" t="s">
        <v>169</v>
      </c>
      <c r="K53" s="21"/>
      <c r="L53" s="21"/>
      <c r="M53" s="21"/>
      <c r="N53" s="8"/>
      <c r="O53" s="8"/>
      <c r="P53" s="43">
        <f>O16*1</f>
        <v>0</v>
      </c>
      <c r="Q53" s="21" t="s">
        <v>170</v>
      </c>
      <c r="R53" s="21"/>
      <c r="S53" s="21"/>
      <c r="T53" s="21"/>
      <c r="U53" s="346">
        <f>G20</f>
        <v>0</v>
      </c>
    </row>
    <row r="54" spans="2:21" x14ac:dyDescent="0.25">
      <c r="B54" s="79"/>
      <c r="C54" s="8"/>
      <c r="D54" s="8"/>
      <c r="E54" s="8"/>
      <c r="F54" s="8"/>
      <c r="G54" s="8"/>
      <c r="H54" s="8"/>
      <c r="I54" s="8"/>
      <c r="J54" s="8"/>
      <c r="K54" s="8"/>
      <c r="L54" s="8"/>
      <c r="M54" s="8"/>
      <c r="N54" s="8"/>
      <c r="O54" s="8"/>
      <c r="P54" s="8"/>
      <c r="Q54" s="8"/>
      <c r="R54" s="8"/>
      <c r="S54" s="8"/>
      <c r="T54" s="8"/>
      <c r="U54" s="80"/>
    </row>
    <row r="55" spans="2:21" x14ac:dyDescent="0.25">
      <c r="B55" s="456" t="s">
        <v>171</v>
      </c>
      <c r="C55" s="21"/>
      <c r="D55" s="21"/>
      <c r="E55" s="21"/>
      <c r="F55" s="21"/>
      <c r="G55" s="21"/>
      <c r="H55" s="21"/>
      <c r="I55" s="43" t="str">
        <f>IF(O16&lt;G16,U53-P53, "Kein Minderbedarf; ggf. vorhandene Mehrausgaben trägt Zuwendungsempfänger")</f>
        <v>Kein Minderbedarf; ggf. vorhandene Mehrausgaben trägt Zuwendungsempfänger</v>
      </c>
      <c r="J55" s="21"/>
      <c r="K55" s="21"/>
      <c r="L55" s="21"/>
      <c r="M55" s="21"/>
      <c r="N55" s="21"/>
      <c r="O55" s="21"/>
      <c r="P55" s="21"/>
      <c r="Q55" s="21"/>
      <c r="R55" s="21"/>
      <c r="S55" s="21"/>
      <c r="T55" s="21"/>
      <c r="U55" s="334"/>
    </row>
    <row r="56" spans="2:21" ht="15.75" thickBot="1" x14ac:dyDescent="0.3">
      <c r="B56" s="79"/>
      <c r="C56" s="8"/>
      <c r="D56" s="8"/>
      <c r="E56" s="8"/>
      <c r="F56" s="8"/>
      <c r="G56" s="8"/>
      <c r="H56" s="8"/>
      <c r="I56" s="8"/>
      <c r="J56" s="8"/>
      <c r="K56" s="8"/>
      <c r="L56" s="8"/>
      <c r="M56" s="8"/>
      <c r="N56" s="8"/>
      <c r="O56" s="8"/>
      <c r="P56" s="8"/>
      <c r="Q56" s="8"/>
      <c r="R56" s="8"/>
      <c r="S56" s="8"/>
      <c r="T56" s="8"/>
      <c r="U56" s="80"/>
    </row>
    <row r="57" spans="2:21" x14ac:dyDescent="0.25">
      <c r="B57" s="76"/>
      <c r="C57" s="77"/>
      <c r="D57" s="77"/>
      <c r="E57" s="77"/>
      <c r="F57" s="77"/>
      <c r="G57" s="77"/>
      <c r="H57" s="77"/>
      <c r="I57" s="77"/>
      <c r="J57" s="77"/>
      <c r="K57" s="77"/>
      <c r="L57" s="77"/>
      <c r="M57" s="77"/>
      <c r="N57" s="77"/>
      <c r="O57" s="77"/>
      <c r="P57" s="77"/>
      <c r="Q57" s="77"/>
      <c r="R57" s="77"/>
      <c r="S57" s="77"/>
      <c r="T57" s="77"/>
      <c r="U57" s="78"/>
    </row>
    <row r="58" spans="2:21" ht="36" x14ac:dyDescent="0.55000000000000004">
      <c r="B58" s="457" t="s">
        <v>202</v>
      </c>
      <c r="C58" s="458"/>
      <c r="D58" s="463"/>
      <c r="E58" s="464"/>
      <c r="F58" s="463"/>
      <c r="G58" s="463"/>
      <c r="H58" s="463"/>
      <c r="I58" s="463"/>
      <c r="J58" s="463"/>
      <c r="K58" s="463"/>
      <c r="L58" s="463"/>
      <c r="M58" s="463"/>
      <c r="N58" s="463"/>
      <c r="O58" s="463"/>
      <c r="P58" s="463"/>
      <c r="Q58" s="463"/>
      <c r="R58" s="463"/>
      <c r="S58" s="463"/>
      <c r="T58" s="463"/>
      <c r="U58" s="465"/>
    </row>
    <row r="59" spans="2:21" x14ac:dyDescent="0.25">
      <c r="B59" s="79"/>
      <c r="C59" s="8"/>
      <c r="D59" s="8"/>
      <c r="E59" s="8"/>
      <c r="F59" s="8"/>
      <c r="G59" s="8"/>
      <c r="H59" s="8"/>
      <c r="I59" s="8"/>
      <c r="J59" s="8"/>
      <c r="K59" s="8"/>
      <c r="L59" s="8"/>
      <c r="M59" s="8"/>
      <c r="N59" s="8"/>
      <c r="O59" s="8"/>
      <c r="P59" s="8"/>
      <c r="Q59" s="8"/>
      <c r="R59" s="8"/>
      <c r="S59" s="8"/>
      <c r="T59" s="8"/>
      <c r="U59" s="80"/>
    </row>
    <row r="60" spans="2:21" x14ac:dyDescent="0.25">
      <c r="B60" s="79" t="s">
        <v>162</v>
      </c>
      <c r="C60" s="8"/>
      <c r="D60" s="8"/>
      <c r="E60" s="65" t="str">
        <f>IF(O20&gt;G20, "Ja", "Nein")</f>
        <v>Nein</v>
      </c>
      <c r="F60" s="21" t="str">
        <f>IF(E60="Ja", "Kein Minderbedarf; ggf. vorhandene Mehrausgaben trägt Zuwendungsempfänger.","")</f>
        <v/>
      </c>
      <c r="G60" s="8"/>
      <c r="H60" s="8"/>
      <c r="I60" s="8"/>
      <c r="J60" s="8"/>
      <c r="K60" s="8"/>
      <c r="L60" s="8"/>
      <c r="M60" s="8"/>
      <c r="N60" s="8"/>
      <c r="O60" s="8"/>
      <c r="P60" s="8"/>
      <c r="Q60" s="8"/>
      <c r="R60" s="8"/>
      <c r="S60" s="8"/>
      <c r="T60" s="8"/>
      <c r="U60" s="80"/>
    </row>
    <row r="61" spans="2:21" x14ac:dyDescent="0.25">
      <c r="B61" s="79"/>
      <c r="C61" s="8"/>
      <c r="D61" s="8"/>
      <c r="E61" s="8"/>
      <c r="F61" s="8"/>
      <c r="G61" s="8"/>
      <c r="H61" s="8"/>
      <c r="I61" s="8"/>
      <c r="J61" s="8"/>
      <c r="K61" s="8"/>
      <c r="L61" s="8"/>
      <c r="M61" s="8"/>
      <c r="N61" s="8"/>
      <c r="O61" s="8"/>
      <c r="P61" s="8"/>
      <c r="Q61" s="8"/>
      <c r="R61" s="8"/>
      <c r="S61" s="8"/>
      <c r="T61" s="8"/>
      <c r="U61" s="80"/>
    </row>
    <row r="62" spans="2:21" x14ac:dyDescent="0.25">
      <c r="B62" s="79" t="s">
        <v>172</v>
      </c>
      <c r="C62" s="8"/>
      <c r="D62" s="8"/>
      <c r="E62" s="65" t="str">
        <f>IF(O20&lt;G20, "Ja", "Nein")</f>
        <v>Nein</v>
      </c>
      <c r="F62" s="8"/>
      <c r="G62" s="8"/>
      <c r="H62" s="8"/>
      <c r="I62" s="8"/>
      <c r="J62" s="8"/>
      <c r="K62" s="8"/>
      <c r="L62" s="8"/>
      <c r="M62" s="8"/>
      <c r="N62" s="8"/>
      <c r="O62" s="8"/>
      <c r="P62" s="8"/>
      <c r="Q62" s="8"/>
      <c r="R62" s="8"/>
      <c r="S62" s="8"/>
      <c r="T62" s="8"/>
      <c r="U62" s="80"/>
    </row>
    <row r="63" spans="2:21" x14ac:dyDescent="0.25">
      <c r="B63" s="79"/>
      <c r="C63" s="8"/>
      <c r="D63" s="8"/>
      <c r="E63" s="8"/>
      <c r="F63" s="8"/>
      <c r="G63" s="8"/>
      <c r="H63" s="8"/>
      <c r="I63" s="8"/>
      <c r="J63" s="8"/>
      <c r="K63" s="8"/>
      <c r="L63" s="8"/>
      <c r="M63" s="8"/>
      <c r="N63" s="8"/>
      <c r="O63" s="8"/>
      <c r="P63" s="8"/>
      <c r="Q63" s="8"/>
      <c r="R63" s="8"/>
      <c r="S63" s="8"/>
      <c r="T63" s="8"/>
      <c r="U63" s="80"/>
    </row>
    <row r="64" spans="2:21" x14ac:dyDescent="0.25">
      <c r="B64" s="79" t="s">
        <v>168</v>
      </c>
      <c r="C64" s="8"/>
      <c r="D64" s="8"/>
      <c r="E64" s="27"/>
      <c r="F64" s="27"/>
      <c r="G64" s="27"/>
      <c r="H64" s="8"/>
      <c r="I64" s="287">
        <f>O16</f>
        <v>0</v>
      </c>
      <c r="J64" s="8" t="s">
        <v>173</v>
      </c>
      <c r="K64" s="8"/>
      <c r="L64" s="8"/>
      <c r="M64" s="8"/>
      <c r="N64" s="8"/>
      <c r="O64" s="8"/>
      <c r="P64" s="8"/>
      <c r="Q64" s="287">
        <f>O16-O17-O18</f>
        <v>0</v>
      </c>
      <c r="R64" s="8" t="s">
        <v>174</v>
      </c>
      <c r="S64" s="8"/>
      <c r="T64" s="8"/>
      <c r="U64" s="348">
        <f>G20</f>
        <v>0</v>
      </c>
    </row>
    <row r="65" spans="2:21" x14ac:dyDescent="0.25">
      <c r="B65" s="79"/>
      <c r="C65" s="8"/>
      <c r="D65" s="8"/>
      <c r="E65" s="8"/>
      <c r="F65" s="8"/>
      <c r="G65" s="8"/>
      <c r="H65" s="8"/>
      <c r="I65" s="8"/>
      <c r="J65" s="8"/>
      <c r="K65" s="8"/>
      <c r="L65" s="8"/>
      <c r="M65" s="8"/>
      <c r="N65" s="8"/>
      <c r="O65" s="8"/>
      <c r="P65" s="8"/>
      <c r="Q65" s="8"/>
      <c r="R65" s="8"/>
      <c r="S65" s="8"/>
      <c r="T65" s="8"/>
      <c r="U65" s="80"/>
    </row>
    <row r="66" spans="2:21" x14ac:dyDescent="0.25">
      <c r="B66" s="456" t="s">
        <v>175</v>
      </c>
      <c r="C66" s="21"/>
      <c r="D66" s="21"/>
      <c r="E66" s="21"/>
      <c r="F66" s="21"/>
      <c r="G66" s="21"/>
      <c r="H66" s="21"/>
      <c r="I66" s="43" t="str">
        <f>IF(O20&lt;G20,U64-Q64, "Kein Minderbedarf; ggf. vorhandene Mehrausgaben trägt Zuwendungsempfänger")</f>
        <v>Kein Minderbedarf; ggf. vorhandene Mehrausgaben trägt Zuwendungsempfänger</v>
      </c>
      <c r="J66" s="21"/>
      <c r="K66" s="21"/>
      <c r="L66" s="21"/>
      <c r="M66" s="21"/>
      <c r="N66" s="21"/>
      <c r="O66" s="21"/>
      <c r="P66" s="21"/>
      <c r="Q66" s="21"/>
      <c r="R66" s="21"/>
      <c r="S66" s="21"/>
      <c r="T66" s="21"/>
      <c r="U66" s="334"/>
    </row>
    <row r="67" spans="2:21" ht="15.75" thickBot="1" x14ac:dyDescent="0.3">
      <c r="B67" s="347"/>
      <c r="C67" s="340"/>
      <c r="D67" s="340"/>
      <c r="E67" s="340"/>
      <c r="F67" s="340"/>
      <c r="G67" s="340"/>
      <c r="H67" s="340"/>
      <c r="I67" s="340"/>
      <c r="J67" s="340"/>
      <c r="K67" s="340"/>
      <c r="L67" s="340"/>
      <c r="M67" s="340"/>
      <c r="N67" s="340"/>
      <c r="O67" s="340"/>
      <c r="P67" s="340"/>
      <c r="Q67" s="340"/>
      <c r="R67" s="340"/>
      <c r="S67" s="340"/>
      <c r="T67" s="340"/>
      <c r="U67" s="341"/>
    </row>
  </sheetData>
  <mergeCells count="2">
    <mergeCell ref="B16:C16"/>
    <mergeCell ref="J16:K16"/>
  </mergeCells>
  <pageMargins left="0.31496062992125984" right="0.31496062992125984" top="0.78740157480314965" bottom="0.31496062992125984" header="0.31496062992125984" footer="0.31496062992125984"/>
  <pageSetup paperSize="9" scale="56" fitToHeight="0" orientation="landscape" r:id="rId1"/>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1"/>
    <pageSetUpPr fitToPage="1"/>
  </sheetPr>
  <dimension ref="B2:T77"/>
  <sheetViews>
    <sheetView topLeftCell="A22" workbookViewId="0">
      <selection activeCell="R37" sqref="R37"/>
    </sheetView>
  </sheetViews>
  <sheetFormatPr baseColWidth="10" defaultRowHeight="15" x14ac:dyDescent="0.25"/>
  <sheetData>
    <row r="2" spans="2:20" ht="61.5" x14ac:dyDescent="0.9">
      <c r="B2" s="365" t="s">
        <v>203</v>
      </c>
      <c r="C2" s="365"/>
      <c r="D2" s="365"/>
      <c r="E2" s="365"/>
      <c r="F2" s="365"/>
      <c r="G2" s="365"/>
      <c r="H2" s="365"/>
      <c r="I2" s="365"/>
      <c r="J2" s="365"/>
      <c r="K2" s="365"/>
      <c r="L2" s="365"/>
      <c r="M2" s="365"/>
      <c r="N2" s="365"/>
      <c r="O2" s="365"/>
      <c r="P2" s="365"/>
      <c r="Q2" s="365"/>
      <c r="R2" s="365"/>
      <c r="S2" s="365"/>
      <c r="T2" s="365"/>
    </row>
    <row r="5" spans="2:20" x14ac:dyDescent="0.25">
      <c r="B5" s="10" t="s">
        <v>37</v>
      </c>
    </row>
    <row r="6" spans="2:20" x14ac:dyDescent="0.25">
      <c r="B6" t="s">
        <v>34</v>
      </c>
      <c r="C6" t="s">
        <v>40</v>
      </c>
    </row>
    <row r="7" spans="2:20" x14ac:dyDescent="0.25">
      <c r="B7" t="s">
        <v>35</v>
      </c>
      <c r="C7" t="s">
        <v>41</v>
      </c>
    </row>
    <row r="8" spans="2:20" x14ac:dyDescent="0.25">
      <c r="B8" t="s">
        <v>36</v>
      </c>
      <c r="C8" t="s">
        <v>42</v>
      </c>
    </row>
    <row r="9" spans="2:20" x14ac:dyDescent="0.25">
      <c r="B9" t="s">
        <v>54</v>
      </c>
      <c r="C9" t="s">
        <v>99</v>
      </c>
    </row>
    <row r="12" spans="2:20" x14ac:dyDescent="0.25">
      <c r="B12" s="10" t="s">
        <v>38</v>
      </c>
    </row>
    <row r="13" spans="2:20" x14ac:dyDescent="0.25">
      <c r="B13" t="s">
        <v>39</v>
      </c>
      <c r="C13" t="s">
        <v>47</v>
      </c>
      <c r="H13" s="63" t="s">
        <v>210</v>
      </c>
    </row>
    <row r="14" spans="2:20" x14ac:dyDescent="0.25">
      <c r="B14" t="s">
        <v>35</v>
      </c>
      <c r="C14" t="s">
        <v>48</v>
      </c>
      <c r="H14" s="63" t="s">
        <v>84</v>
      </c>
    </row>
    <row r="15" spans="2:20" x14ac:dyDescent="0.25">
      <c r="H15" s="32" t="s">
        <v>43</v>
      </c>
    </row>
    <row r="16" spans="2:20" x14ac:dyDescent="0.25">
      <c r="B16" t="s">
        <v>44</v>
      </c>
      <c r="C16" t="s">
        <v>49</v>
      </c>
      <c r="H16" s="63" t="s">
        <v>85</v>
      </c>
    </row>
    <row r="17" spans="2:20" x14ac:dyDescent="0.25">
      <c r="H17" s="32" t="s">
        <v>45</v>
      </c>
    </row>
    <row r="19" spans="2:20" x14ac:dyDescent="0.25">
      <c r="B19" s="10" t="s">
        <v>46</v>
      </c>
    </row>
    <row r="20" spans="2:20" x14ac:dyDescent="0.25">
      <c r="B20" t="s">
        <v>34</v>
      </c>
      <c r="C20" t="s">
        <v>50</v>
      </c>
      <c r="Q20" s="21"/>
      <c r="R20" s="67"/>
      <c r="S20" s="67"/>
      <c r="T20" s="67"/>
    </row>
    <row r="21" spans="2:20" x14ac:dyDescent="0.25">
      <c r="C21" t="s">
        <v>204</v>
      </c>
      <c r="Q21" s="21"/>
      <c r="R21" s="67"/>
      <c r="S21" s="67"/>
      <c r="T21" s="67"/>
    </row>
    <row r="22" spans="2:20" x14ac:dyDescent="0.25">
      <c r="B22" t="s">
        <v>35</v>
      </c>
      <c r="C22" t="s">
        <v>51</v>
      </c>
      <c r="Q22" s="21"/>
      <c r="R22" s="21"/>
      <c r="S22" s="21"/>
      <c r="T22" s="24"/>
    </row>
    <row r="23" spans="2:20" x14ac:dyDescent="0.25">
      <c r="Q23" s="21"/>
      <c r="R23" s="21"/>
      <c r="S23" s="21"/>
      <c r="T23" s="21"/>
    </row>
    <row r="24" spans="2:20" x14ac:dyDescent="0.25">
      <c r="Q24" s="21"/>
      <c r="R24" s="64"/>
      <c r="S24" s="64"/>
      <c r="T24" s="24"/>
    </row>
    <row r="25" spans="2:20" x14ac:dyDescent="0.25">
      <c r="B25" s="10" t="s">
        <v>52</v>
      </c>
      <c r="L25" s="65"/>
      <c r="M25" s="21"/>
      <c r="N25" s="21"/>
      <c r="O25" s="21"/>
      <c r="P25" s="21"/>
      <c r="Q25" s="21"/>
      <c r="R25" s="64"/>
      <c r="S25" s="64"/>
      <c r="T25" s="24"/>
    </row>
    <row r="26" spans="2:20" ht="21" x14ac:dyDescent="0.35">
      <c r="B26" t="s">
        <v>39</v>
      </c>
      <c r="C26" t="s">
        <v>92</v>
      </c>
      <c r="L26" s="66"/>
      <c r="M26" s="67"/>
      <c r="N26" s="67"/>
      <c r="O26" s="67"/>
      <c r="P26" s="67"/>
      <c r="Q26" s="67"/>
      <c r="R26" s="64"/>
      <c r="S26" s="64"/>
      <c r="T26" s="24"/>
    </row>
    <row r="27" spans="2:20" x14ac:dyDescent="0.25">
      <c r="B27" t="s">
        <v>35</v>
      </c>
      <c r="C27" t="s">
        <v>53</v>
      </c>
      <c r="L27" s="67"/>
      <c r="M27" s="67"/>
      <c r="N27" s="67"/>
      <c r="O27" s="67"/>
      <c r="P27" s="67"/>
      <c r="Q27" s="67"/>
      <c r="R27" s="64"/>
      <c r="S27" s="64"/>
      <c r="T27" s="24"/>
    </row>
    <row r="28" spans="2:20" x14ac:dyDescent="0.25">
      <c r="B28" t="s">
        <v>44</v>
      </c>
      <c r="C28" s="94" t="s">
        <v>94</v>
      </c>
      <c r="D28" s="94"/>
      <c r="E28" s="94"/>
      <c r="F28" s="94"/>
      <c r="G28" s="94"/>
      <c r="H28" s="94"/>
      <c r="I28" s="94"/>
      <c r="J28" s="94"/>
      <c r="K28" s="94"/>
      <c r="L28" s="34"/>
      <c r="M28" s="34"/>
      <c r="N28" s="69"/>
      <c r="O28" s="21"/>
      <c r="P28" s="21"/>
      <c r="Q28" s="24"/>
      <c r="R28" s="64"/>
      <c r="S28" s="64"/>
      <c r="T28" s="24"/>
    </row>
    <row r="29" spans="2:20" x14ac:dyDescent="0.25">
      <c r="B29" t="s">
        <v>54</v>
      </c>
      <c r="C29" t="s">
        <v>55</v>
      </c>
      <c r="L29" s="21"/>
      <c r="M29" s="21"/>
      <c r="N29" s="21"/>
      <c r="O29" s="21"/>
      <c r="P29" s="21"/>
      <c r="Q29" s="21"/>
      <c r="R29" s="64"/>
      <c r="S29" s="64"/>
      <c r="T29" s="24"/>
    </row>
    <row r="30" spans="2:20" x14ac:dyDescent="0.25">
      <c r="C30" t="s">
        <v>56</v>
      </c>
      <c r="L30" s="64"/>
      <c r="M30" s="64"/>
      <c r="N30" s="24"/>
      <c r="O30" s="64"/>
      <c r="P30" s="64"/>
      <c r="Q30" s="24"/>
      <c r="R30" s="64"/>
      <c r="S30" s="64"/>
      <c r="T30" s="24"/>
    </row>
    <row r="31" spans="2:20" x14ac:dyDescent="0.25">
      <c r="L31" s="64"/>
      <c r="M31" s="64"/>
      <c r="N31" s="24"/>
      <c r="O31" s="64"/>
      <c r="P31" s="64"/>
      <c r="Q31" s="24"/>
      <c r="R31" s="64"/>
      <c r="S31" s="64"/>
      <c r="T31" s="24"/>
    </row>
    <row r="32" spans="2:20" x14ac:dyDescent="0.25">
      <c r="L32" s="64"/>
      <c r="M32" s="64"/>
      <c r="N32" s="24"/>
      <c r="O32" s="64"/>
      <c r="P32" s="64"/>
      <c r="Q32" s="24"/>
      <c r="R32" s="64"/>
      <c r="S32" s="64"/>
      <c r="T32" s="24"/>
    </row>
    <row r="33" spans="2:20" x14ac:dyDescent="0.25">
      <c r="B33" s="10" t="s">
        <v>65</v>
      </c>
      <c r="L33" s="64"/>
      <c r="M33" s="64"/>
      <c r="N33" s="24"/>
      <c r="O33" s="64"/>
      <c r="P33" s="64"/>
      <c r="Q33" s="24"/>
      <c r="R33" s="64"/>
      <c r="S33" s="64"/>
      <c r="T33" s="24"/>
    </row>
    <row r="34" spans="2:20" x14ac:dyDescent="0.25">
      <c r="B34" t="s">
        <v>39</v>
      </c>
      <c r="C34" t="s">
        <v>91</v>
      </c>
      <c r="L34" s="64"/>
      <c r="M34" s="64"/>
      <c r="N34" s="24"/>
      <c r="O34" s="64"/>
      <c r="P34" s="64"/>
      <c r="Q34" s="24"/>
    </row>
    <row r="35" spans="2:20" x14ac:dyDescent="0.25">
      <c r="B35" t="s">
        <v>35</v>
      </c>
      <c r="C35" t="s">
        <v>57</v>
      </c>
      <c r="L35" s="64"/>
      <c r="M35" s="64"/>
      <c r="N35" s="24"/>
      <c r="O35" s="64"/>
      <c r="P35" s="64"/>
      <c r="Q35" s="24"/>
    </row>
    <row r="36" spans="2:20" x14ac:dyDescent="0.25">
      <c r="B36" t="s">
        <v>44</v>
      </c>
      <c r="C36" t="s">
        <v>214</v>
      </c>
      <c r="L36" s="64"/>
      <c r="M36" s="64"/>
      <c r="N36" s="24"/>
      <c r="O36" s="64"/>
      <c r="P36" s="64"/>
      <c r="Q36" s="24"/>
    </row>
    <row r="37" spans="2:20" x14ac:dyDescent="0.25">
      <c r="C37" t="s">
        <v>59</v>
      </c>
      <c r="L37" s="64"/>
      <c r="M37" s="64"/>
      <c r="N37" s="24"/>
      <c r="O37" s="64"/>
      <c r="P37" s="64"/>
      <c r="Q37" s="24"/>
    </row>
    <row r="38" spans="2:20" x14ac:dyDescent="0.25">
      <c r="B38" t="s">
        <v>54</v>
      </c>
      <c r="C38" s="10" t="s">
        <v>58</v>
      </c>
      <c r="L38" s="64"/>
      <c r="M38" s="64"/>
      <c r="N38" s="24"/>
      <c r="O38" s="64"/>
      <c r="P38" s="64"/>
      <c r="Q38" s="24"/>
    </row>
    <row r="39" spans="2:20" x14ac:dyDescent="0.25">
      <c r="C39" s="10" t="s">
        <v>216</v>
      </c>
      <c r="L39" s="64"/>
      <c r="M39" s="64"/>
      <c r="N39" s="24"/>
      <c r="O39" s="64"/>
      <c r="P39" s="64"/>
      <c r="Q39" s="24"/>
    </row>
    <row r="40" spans="2:20" x14ac:dyDescent="0.25">
      <c r="B40" t="s">
        <v>60</v>
      </c>
      <c r="C40" t="s">
        <v>61</v>
      </c>
      <c r="L40" s="21"/>
      <c r="M40" s="21"/>
      <c r="N40" s="21"/>
      <c r="O40" s="21"/>
      <c r="P40" s="21"/>
      <c r="Q40" s="21"/>
    </row>
    <row r="41" spans="2:20" x14ac:dyDescent="0.25">
      <c r="C41" t="s">
        <v>217</v>
      </c>
      <c r="L41" s="65"/>
      <c r="M41" s="21"/>
      <c r="N41" s="21"/>
      <c r="O41" s="21"/>
      <c r="P41" s="21"/>
      <c r="Q41" s="21"/>
    </row>
    <row r="42" spans="2:20" x14ac:dyDescent="0.25">
      <c r="C42" t="s">
        <v>62</v>
      </c>
      <c r="L42" s="21"/>
      <c r="M42" s="21"/>
      <c r="N42" s="21"/>
      <c r="O42" s="21"/>
      <c r="P42" s="21"/>
      <c r="Q42" s="21"/>
    </row>
    <row r="43" spans="2:20" x14ac:dyDescent="0.25">
      <c r="B43" t="s">
        <v>63</v>
      </c>
      <c r="C43" t="s">
        <v>93</v>
      </c>
      <c r="L43" s="21"/>
      <c r="M43" s="21"/>
      <c r="N43" s="21"/>
      <c r="O43" s="21"/>
      <c r="P43" s="21"/>
      <c r="Q43" s="21"/>
    </row>
    <row r="44" spans="2:20" x14ac:dyDescent="0.25">
      <c r="C44" t="s">
        <v>64</v>
      </c>
      <c r="L44" s="65"/>
      <c r="M44" s="21"/>
      <c r="N44" s="21"/>
      <c r="O44" s="21"/>
      <c r="P44" s="21"/>
      <c r="Q44" s="21"/>
    </row>
    <row r="45" spans="2:20" x14ac:dyDescent="0.25">
      <c r="L45" s="21"/>
      <c r="M45" s="21"/>
      <c r="N45" s="21"/>
      <c r="O45" s="21"/>
      <c r="P45" s="21"/>
      <c r="Q45" s="21"/>
    </row>
    <row r="46" spans="2:20" x14ac:dyDescent="0.25">
      <c r="L46" s="21"/>
      <c r="M46" s="21"/>
      <c r="N46" s="21"/>
      <c r="O46" s="21"/>
      <c r="P46" s="21"/>
      <c r="Q46" s="21"/>
    </row>
    <row r="47" spans="2:20" x14ac:dyDescent="0.25">
      <c r="B47" s="10" t="s">
        <v>66</v>
      </c>
      <c r="L47" s="21"/>
      <c r="M47" s="21"/>
      <c r="N47" s="21"/>
      <c r="O47" s="21"/>
      <c r="P47" s="21"/>
      <c r="Q47" s="21"/>
    </row>
    <row r="48" spans="2:20" x14ac:dyDescent="0.25">
      <c r="B48" t="s">
        <v>39</v>
      </c>
      <c r="C48" t="s">
        <v>67</v>
      </c>
      <c r="H48" s="63" t="s">
        <v>86</v>
      </c>
      <c r="L48" s="21"/>
      <c r="M48" s="21"/>
      <c r="N48" s="21"/>
      <c r="O48" s="21"/>
      <c r="P48" s="21"/>
      <c r="Q48" s="21"/>
    </row>
    <row r="49" spans="2:17" x14ac:dyDescent="0.25">
      <c r="L49" s="21"/>
      <c r="M49" s="21"/>
      <c r="N49" s="21"/>
      <c r="O49" s="21"/>
      <c r="P49" s="21"/>
      <c r="Q49" s="21"/>
    </row>
    <row r="50" spans="2:17" x14ac:dyDescent="0.25">
      <c r="L50" s="65"/>
      <c r="M50" s="21"/>
      <c r="N50" s="21"/>
      <c r="O50" s="21"/>
      <c r="P50" s="21"/>
      <c r="Q50" s="21"/>
    </row>
    <row r="51" spans="2:17" ht="21" x14ac:dyDescent="0.35">
      <c r="B51" s="10" t="s">
        <v>68</v>
      </c>
      <c r="L51" s="66"/>
      <c r="M51" s="66"/>
      <c r="N51" s="66"/>
      <c r="O51" s="66"/>
      <c r="P51" s="66"/>
      <c r="Q51" s="21"/>
    </row>
    <row r="52" spans="2:17" x14ac:dyDescent="0.25">
      <c r="B52" t="s">
        <v>39</v>
      </c>
      <c r="C52" t="s">
        <v>69</v>
      </c>
      <c r="H52" s="63" t="s">
        <v>70</v>
      </c>
      <c r="L52" s="67"/>
      <c r="M52" s="21"/>
      <c r="N52" s="21"/>
      <c r="O52" s="21"/>
      <c r="P52" s="21"/>
      <c r="Q52" s="21"/>
    </row>
    <row r="53" spans="2:17" x14ac:dyDescent="0.25">
      <c r="L53" s="21"/>
      <c r="M53" s="21"/>
      <c r="N53" s="21"/>
      <c r="O53" s="21"/>
      <c r="P53" s="24"/>
      <c r="Q53" s="21"/>
    </row>
    <row r="54" spans="2:17" x14ac:dyDescent="0.25">
      <c r="L54" s="68"/>
      <c r="M54" s="34"/>
      <c r="N54" s="34"/>
      <c r="O54" s="34"/>
      <c r="P54" s="69"/>
      <c r="Q54" s="21"/>
    </row>
    <row r="55" spans="2:17" x14ac:dyDescent="0.25">
      <c r="B55" s="10" t="s">
        <v>71</v>
      </c>
      <c r="L55" s="68"/>
      <c r="M55" s="34"/>
      <c r="N55" s="34"/>
      <c r="O55" s="34"/>
      <c r="P55" s="69"/>
      <c r="Q55" s="21"/>
    </row>
    <row r="56" spans="2:17" x14ac:dyDescent="0.25">
      <c r="B56" t="s">
        <v>39</v>
      </c>
      <c r="C56" t="s">
        <v>151</v>
      </c>
      <c r="L56" s="34"/>
      <c r="M56" s="34"/>
      <c r="N56" s="34"/>
      <c r="O56" s="34"/>
      <c r="P56" s="69"/>
      <c r="Q56" s="21"/>
    </row>
    <row r="57" spans="2:17" x14ac:dyDescent="0.25">
      <c r="C57" t="s">
        <v>72</v>
      </c>
      <c r="L57" s="46"/>
      <c r="M57" s="46"/>
      <c r="N57" s="46"/>
      <c r="O57" s="46"/>
      <c r="P57" s="69"/>
      <c r="Q57" s="21"/>
    </row>
    <row r="58" spans="2:17" x14ac:dyDescent="0.25">
      <c r="C58" t="s">
        <v>87</v>
      </c>
      <c r="L58" s="21"/>
      <c r="M58" s="21"/>
      <c r="N58" s="21"/>
      <c r="O58" s="21"/>
      <c r="P58" s="21"/>
      <c r="Q58" s="21"/>
    </row>
    <row r="59" spans="2:17" x14ac:dyDescent="0.25">
      <c r="L59" s="64"/>
      <c r="M59" s="64"/>
      <c r="N59" s="64"/>
      <c r="O59" s="64"/>
      <c r="P59" s="24"/>
      <c r="Q59" s="21"/>
    </row>
    <row r="60" spans="2:17" x14ac:dyDescent="0.25">
      <c r="L60" s="67"/>
      <c r="M60" s="67"/>
      <c r="N60" s="67"/>
      <c r="O60" s="67"/>
      <c r="P60" s="67"/>
      <c r="Q60" s="21"/>
    </row>
    <row r="61" spans="2:17" x14ac:dyDescent="0.25">
      <c r="B61" s="10" t="s">
        <v>73</v>
      </c>
      <c r="L61" s="21"/>
      <c r="M61" s="21"/>
      <c r="N61" s="21"/>
      <c r="O61" s="70"/>
      <c r="P61" s="24"/>
      <c r="Q61" s="21"/>
    </row>
    <row r="62" spans="2:17" x14ac:dyDescent="0.25">
      <c r="B62" t="s">
        <v>39</v>
      </c>
      <c r="C62" t="s">
        <v>74</v>
      </c>
      <c r="L62" s="64"/>
      <c r="M62" s="64"/>
      <c r="N62" s="64"/>
      <c r="O62" s="64"/>
      <c r="P62" s="24"/>
      <c r="Q62" s="21"/>
    </row>
    <row r="63" spans="2:17" x14ac:dyDescent="0.25">
      <c r="C63" t="s">
        <v>75</v>
      </c>
      <c r="L63" s="64"/>
      <c r="M63" s="64"/>
      <c r="N63" s="64"/>
      <c r="O63" s="64"/>
      <c r="P63" s="24"/>
      <c r="Q63" s="21"/>
    </row>
    <row r="64" spans="2:17" x14ac:dyDescent="0.25">
      <c r="C64" t="s">
        <v>76</v>
      </c>
      <c r="L64" s="67"/>
      <c r="M64" s="67"/>
      <c r="N64" s="67"/>
      <c r="O64" s="67"/>
      <c r="P64" s="24"/>
      <c r="Q64" s="21"/>
    </row>
    <row r="65" spans="2:17" x14ac:dyDescent="0.25">
      <c r="P65" s="67"/>
      <c r="Q65" s="21"/>
    </row>
    <row r="66" spans="2:17" x14ac:dyDescent="0.25">
      <c r="L66" s="21"/>
      <c r="M66" s="21"/>
      <c r="N66" s="21"/>
      <c r="O66" s="21"/>
      <c r="P66" s="24"/>
      <c r="Q66" s="21"/>
    </row>
    <row r="67" spans="2:17" x14ac:dyDescent="0.25">
      <c r="B67" s="10" t="s">
        <v>98</v>
      </c>
      <c r="L67" s="21"/>
      <c r="M67" s="21"/>
      <c r="N67" s="21"/>
      <c r="O67" s="21"/>
      <c r="P67" s="24"/>
      <c r="Q67" s="21"/>
    </row>
    <row r="68" spans="2:17" x14ac:dyDescent="0.25">
      <c r="B68" t="s">
        <v>39</v>
      </c>
      <c r="C68" t="s">
        <v>95</v>
      </c>
      <c r="L68" s="64"/>
      <c r="M68" s="64"/>
      <c r="N68" s="64"/>
      <c r="O68" s="64"/>
      <c r="P68" s="24"/>
      <c r="Q68" s="21"/>
    </row>
    <row r="69" spans="2:17" x14ac:dyDescent="0.25">
      <c r="C69" t="s">
        <v>96</v>
      </c>
      <c r="L69" s="67"/>
      <c r="M69" s="67"/>
      <c r="N69" s="67"/>
      <c r="O69" s="67"/>
      <c r="P69" s="67"/>
      <c r="Q69" s="21"/>
    </row>
    <row r="70" spans="2:17" x14ac:dyDescent="0.25">
      <c r="C70" t="s">
        <v>97</v>
      </c>
      <c r="L70" s="21"/>
      <c r="M70" s="21"/>
      <c r="N70" s="21"/>
      <c r="O70" s="21"/>
      <c r="P70" s="24"/>
      <c r="Q70" s="21"/>
    </row>
    <row r="71" spans="2:17" x14ac:dyDescent="0.25">
      <c r="L71" s="21"/>
      <c r="M71" s="21"/>
      <c r="N71" s="21"/>
      <c r="O71" s="70"/>
      <c r="P71" s="24"/>
      <c r="Q71" s="21"/>
    </row>
    <row r="72" spans="2:17" x14ac:dyDescent="0.25">
      <c r="L72" s="64"/>
      <c r="M72" s="64"/>
      <c r="N72" s="64"/>
      <c r="O72" s="64"/>
      <c r="P72" s="24"/>
      <c r="Q72" s="21"/>
    </row>
    <row r="73" spans="2:17" x14ac:dyDescent="0.25">
      <c r="L73" s="64"/>
      <c r="M73" s="64"/>
      <c r="N73" s="64"/>
      <c r="O73" s="64"/>
      <c r="P73" s="24"/>
      <c r="Q73" s="21"/>
    </row>
    <row r="74" spans="2:17" x14ac:dyDescent="0.25">
      <c r="L74" s="21"/>
      <c r="M74" s="21"/>
      <c r="N74" s="21"/>
      <c r="O74" s="21"/>
      <c r="P74" s="21"/>
      <c r="Q74" s="21"/>
    </row>
    <row r="75" spans="2:17" x14ac:dyDescent="0.25">
      <c r="L75" s="65"/>
      <c r="M75" s="21"/>
      <c r="N75" s="21"/>
      <c r="O75" s="21"/>
      <c r="P75" s="21"/>
      <c r="Q75" s="21"/>
    </row>
    <row r="76" spans="2:17" x14ac:dyDescent="0.25">
      <c r="L76" s="21"/>
      <c r="M76" s="21"/>
      <c r="N76" s="21"/>
      <c r="O76" s="21"/>
      <c r="P76" s="21"/>
      <c r="Q76" s="21"/>
    </row>
    <row r="77" spans="2:17" x14ac:dyDescent="0.25">
      <c r="L77" s="21"/>
      <c r="M77" s="21"/>
      <c r="N77" s="21"/>
      <c r="O77" s="21"/>
      <c r="P77" s="21"/>
      <c r="Q77" s="21"/>
    </row>
  </sheetData>
  <pageMargins left="0.7" right="0.7" top="0.78740157499999996" bottom="0.78740157499999996" header="0.3" footer="0.3"/>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Wichtige Hinweise</vt:lpstr>
      <vt:lpstr>Gesamtberechnung</vt:lpstr>
      <vt:lpstr>Einnahmen und Ausgaben Jahr 1</vt:lpstr>
      <vt:lpstr>Einnahmen und Ausgaben Jahr 2</vt:lpstr>
      <vt:lpstr>Einnahmen und Ausgaben Jahr 3</vt:lpstr>
      <vt:lpstr>Ergänzungsmittel Barrierefreihe</vt:lpstr>
      <vt:lpstr>VN Prognose</vt:lpstr>
      <vt:lpstr>Hilfestellungen</vt:lpstr>
      <vt:lpstr>'Einnahmen und Ausgaben Jahr 1'!Druckbereich</vt:lpstr>
      <vt:lpstr>'Einnahmen und Ausgaben Jahr 2'!Druckbereich</vt:lpstr>
      <vt:lpstr>'Einnahmen und Ausgaben Jahr 3'!Druckbereich</vt:lpstr>
      <vt:lpstr>'Ergänzungsmittel Barrierefreihe'!Druckbereich</vt:lpstr>
      <vt:lpstr>Gesamtberechnung!Druckbereich</vt:lpstr>
      <vt:lpstr>Hilfestellungen!Druckbereich</vt:lpstr>
      <vt:lpstr>'VN Prognose'!Druckbereich</vt:lpstr>
      <vt:lpstr>'Wichtige Hinweise'!Druckbereich</vt:lpstr>
    </vt:vector>
  </TitlesOfParts>
  <Company>BR Arnsberg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Klaholz, Christian</dc:creator>
  <cp:lastModifiedBy>Koutsoukis, Johanna</cp:lastModifiedBy>
  <cp:lastPrinted>2024-01-10T10:49:26Z</cp:lastPrinted>
  <dcterms:created xsi:type="dcterms:W3CDTF">2019-08-29T09:12:44Z</dcterms:created>
  <dcterms:modified xsi:type="dcterms:W3CDTF">2024-12-18T08:32:45Z</dcterms:modified>
</cp:coreProperties>
</file>